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https://d.docs.live.net/ed4bc4f230aee689/Northern Buckers/standings/"/>
    </mc:Choice>
  </mc:AlternateContent>
  <xr:revisionPtr revIDLastSave="11" documentId="13_ncr:1_{E72C7197-8DA6-4F1E-B612-FF5BE311E6F0}" xr6:coauthVersionLast="47" xr6:coauthVersionMax="47" xr10:uidLastSave="{8D0697A2-37B9-4A77-ADB1-7D4DB016D2FB}"/>
  <bookViews>
    <workbookView xWindow="-120" yWindow="-120" windowWidth="29040" windowHeight="15720" xr2:uid="{00000000-000D-0000-FFFF-FFFF00000000}"/>
  </bookViews>
  <sheets>
    <sheet name="Rider standings" sheetId="16" r:id="rId1"/>
    <sheet name="Yearling standings" sheetId="18" r:id="rId2"/>
    <sheet name="82 slide standings" sheetId="19" r:id="rId3"/>
    <sheet name="Futurity Standings" sheetId="20" r:id="rId4"/>
    <sheet name="Derby Dummy standings" sheetId="21" r:id="rId5"/>
    <sheet name="Derby standings" sheetId="12" r:id="rId6"/>
    <sheet name="Classic" sheetId="22" r:id="rId7"/>
  </sheets>
  <calcPr calcId="181029"/>
</workbook>
</file>

<file path=xl/calcChain.xml><?xml version="1.0" encoding="utf-8"?>
<calcChain xmlns="http://schemas.openxmlformats.org/spreadsheetml/2006/main">
  <c r="K11" i="20" l="1"/>
  <c r="K12" i="20"/>
  <c r="K17" i="20"/>
  <c r="K18" i="20"/>
  <c r="K19" i="20"/>
  <c r="K24" i="20"/>
  <c r="K26" i="20"/>
  <c r="J4" i="18"/>
  <c r="K4" i="18" s="1"/>
  <c r="J5" i="18"/>
  <c r="K5" i="18" s="1"/>
  <c r="J9" i="18"/>
  <c r="K9" i="18" s="1"/>
  <c r="J6" i="18"/>
  <c r="K6" i="18" s="1"/>
  <c r="J10" i="18"/>
  <c r="K10" i="18" s="1"/>
  <c r="J7" i="18"/>
  <c r="K7" i="18" s="1"/>
  <c r="J12" i="18"/>
  <c r="K12" i="18" s="1"/>
  <c r="J8" i="18"/>
  <c r="K8" i="18" s="1"/>
  <c r="J14" i="18"/>
  <c r="K14" i="18" s="1"/>
  <c r="J16" i="18"/>
  <c r="K16" i="18" s="1"/>
  <c r="J17" i="18"/>
  <c r="K17" i="18" s="1"/>
  <c r="J18" i="18"/>
  <c r="K18" i="18" s="1"/>
  <c r="J11" i="18"/>
  <c r="K11" i="18" s="1"/>
  <c r="J19" i="18"/>
  <c r="K19" i="18" s="1"/>
  <c r="J20" i="18"/>
  <c r="K20" i="18" s="1"/>
  <c r="J21" i="18"/>
  <c r="K21" i="18" s="1"/>
  <c r="J22" i="18"/>
  <c r="K22" i="18" s="1"/>
  <c r="J13" i="18"/>
  <c r="K13" i="18" s="1"/>
  <c r="J15" i="18"/>
  <c r="K15" i="18" s="1"/>
  <c r="J23" i="18"/>
  <c r="K23" i="18" s="1"/>
  <c r="J24" i="18"/>
  <c r="K24" i="18" s="1"/>
  <c r="J25" i="18"/>
  <c r="K25" i="18" s="1"/>
  <c r="J26" i="18"/>
  <c r="K26" i="18" s="1"/>
  <c r="J27" i="18"/>
  <c r="K27" i="18" s="1"/>
  <c r="J28" i="18"/>
  <c r="K28" i="18" s="1"/>
  <c r="J29" i="18"/>
  <c r="K29" i="18" s="1"/>
  <c r="J30" i="18"/>
  <c r="K30" i="18" s="1"/>
  <c r="J31" i="18"/>
  <c r="K31" i="18" s="1"/>
  <c r="J32" i="18"/>
  <c r="K32" i="18" s="1"/>
  <c r="J33" i="18"/>
  <c r="K33" i="18" s="1"/>
  <c r="J34" i="18"/>
  <c r="K34" i="18" s="1"/>
  <c r="J35" i="18"/>
  <c r="K35" i="18" s="1"/>
  <c r="J36" i="18"/>
  <c r="K36" i="18" s="1"/>
  <c r="J37" i="18"/>
  <c r="K37" i="18" s="1"/>
  <c r="J3" i="18"/>
  <c r="K3" i="18" s="1"/>
  <c r="J5" i="20"/>
  <c r="K5" i="20" s="1"/>
  <c r="J4" i="20"/>
  <c r="K4" i="20" s="1"/>
  <c r="J6" i="20"/>
  <c r="K6" i="20" s="1"/>
  <c r="J9" i="20"/>
  <c r="K9" i="20" s="1"/>
  <c r="J10" i="20"/>
  <c r="K10" i="20" s="1"/>
  <c r="J11" i="20"/>
  <c r="J12" i="20"/>
  <c r="J13" i="20"/>
  <c r="K13" i="20" s="1"/>
  <c r="J7" i="20"/>
  <c r="K7" i="20" s="1"/>
  <c r="J14" i="20"/>
  <c r="K14" i="20" s="1"/>
  <c r="J8" i="20"/>
  <c r="K8" i="20" s="1"/>
  <c r="J15" i="20"/>
  <c r="K15" i="20" s="1"/>
  <c r="J16" i="20"/>
  <c r="K16" i="20" s="1"/>
  <c r="J17" i="20"/>
  <c r="J18" i="20"/>
  <c r="J19" i="20"/>
  <c r="J20" i="20"/>
  <c r="K20" i="20" s="1"/>
  <c r="J25" i="20"/>
  <c r="K25" i="20" s="1"/>
  <c r="J21" i="20"/>
  <c r="K21" i="20" s="1"/>
  <c r="J22" i="20"/>
  <c r="K22" i="20" s="1"/>
  <c r="J23" i="20"/>
  <c r="K23" i="20" s="1"/>
  <c r="J24" i="20"/>
  <c r="J26" i="20"/>
  <c r="J3" i="20"/>
  <c r="K3" i="20" s="1"/>
  <c r="I4" i="22"/>
  <c r="J4" i="22" s="1"/>
  <c r="I5" i="22"/>
  <c r="J5" i="22" s="1"/>
  <c r="I6" i="22"/>
  <c r="J6" i="22" s="1"/>
  <c r="I7" i="22"/>
  <c r="J7" i="22" s="1"/>
  <c r="I8" i="22"/>
  <c r="J8" i="22" s="1"/>
  <c r="I3" i="22"/>
  <c r="J3" i="22" s="1"/>
  <c r="H4" i="12"/>
  <c r="I4" i="12" s="1"/>
  <c r="H7" i="12"/>
  <c r="I7" i="12" s="1"/>
  <c r="H6" i="12"/>
  <c r="I6" i="12" s="1"/>
  <c r="H3" i="12"/>
  <c r="I3" i="12" s="1"/>
  <c r="I4" i="19"/>
  <c r="I5" i="19"/>
  <c r="I6" i="19"/>
  <c r="I7" i="19"/>
  <c r="I8" i="19"/>
  <c r="I9" i="19"/>
  <c r="I10" i="19"/>
  <c r="I11" i="19"/>
  <c r="I12" i="19"/>
  <c r="I13" i="19"/>
  <c r="I14" i="19"/>
  <c r="I15" i="19"/>
  <c r="I16" i="19"/>
  <c r="I17" i="19"/>
  <c r="I18" i="19"/>
  <c r="I19" i="19"/>
  <c r="I20" i="19"/>
  <c r="I21" i="19"/>
  <c r="I3" i="19"/>
  <c r="F3" i="21" l="1"/>
  <c r="F4" i="21"/>
  <c r="F5" i="21"/>
  <c r="H5" i="12"/>
  <c r="I5" i="12" s="1"/>
  <c r="H8" i="12"/>
  <c r="I8" i="12" s="1"/>
</calcChain>
</file>

<file path=xl/sharedStrings.xml><?xml version="1.0" encoding="utf-8"?>
<sst xmlns="http://schemas.openxmlformats.org/spreadsheetml/2006/main" count="243" uniqueCount="136">
  <si>
    <t>Stock</t>
  </si>
  <si>
    <t>Contractor</t>
  </si>
  <si>
    <t>Totals</t>
  </si>
  <si>
    <t>Rank</t>
  </si>
  <si>
    <t>Payout</t>
  </si>
  <si>
    <t>Lee Bucking Stock</t>
  </si>
  <si>
    <t>Rafter E / Willow valley ranch</t>
  </si>
  <si>
    <t>Beni Paulson</t>
  </si>
  <si>
    <t>Tel Trohkimoinen</t>
  </si>
  <si>
    <t>Hayden Welsh</t>
  </si>
  <si>
    <t>Rider</t>
  </si>
  <si>
    <t>Lee Bucking Stock2</t>
  </si>
  <si>
    <t xml:space="preserve">H&amp;H bucking bulls </t>
  </si>
  <si>
    <t>Jade Nixon</t>
  </si>
  <si>
    <t>Score</t>
  </si>
  <si>
    <t>Dalton Praus</t>
  </si>
  <si>
    <t>Wylee Hurst</t>
  </si>
  <si>
    <t>Gage Gay</t>
  </si>
  <si>
    <t>Tegian Gray</t>
  </si>
  <si>
    <t>115 Night Agent</t>
  </si>
  <si>
    <t>Rafter E / Willow Valley Ranch</t>
  </si>
  <si>
    <t>H&amp;H Bucking Bulls</t>
  </si>
  <si>
    <t>166 Trophy Bucker</t>
  </si>
  <si>
    <t>Nixon / People</t>
  </si>
  <si>
    <t>024 Wild Child</t>
  </si>
  <si>
    <t>Teller / S&amp;S / Hadley</t>
  </si>
  <si>
    <t>Beni Paulson Bucking Bulls</t>
  </si>
  <si>
    <t>005 Aircation</t>
  </si>
  <si>
    <t>04</t>
  </si>
  <si>
    <t>H6 Red Floyd</t>
  </si>
  <si>
    <t>13 Black Eyed Jack</t>
  </si>
  <si>
    <t>Derby Rider</t>
  </si>
  <si>
    <t>Classic</t>
  </si>
  <si>
    <t>Yearling</t>
  </si>
  <si>
    <t>Double D Bucking Bulls</t>
  </si>
  <si>
    <t>H&amp;H Bucking Bulls &amp; Steffan Bucking Bulls</t>
  </si>
  <si>
    <t>Spilde Bucking Bulls</t>
  </si>
  <si>
    <t>Lee Bucking Bulls</t>
  </si>
  <si>
    <t>311 Pretty Boy</t>
  </si>
  <si>
    <t>H35-35</t>
  </si>
  <si>
    <t>Jess Lockwood</t>
  </si>
  <si>
    <t>317 - Gangster's Paradise</t>
  </si>
  <si>
    <t>Waldo 2306</t>
  </si>
  <si>
    <t>Flyin High 2302</t>
  </si>
  <si>
    <t>370 - Panic Room</t>
  </si>
  <si>
    <t>Three Days Gracie 303</t>
  </si>
  <si>
    <t>82 Slide Futurity</t>
  </si>
  <si>
    <t xml:space="preserve">Beni Paulson Bucking Bulls  </t>
  </si>
  <si>
    <t>Axel Rose 12J</t>
  </si>
  <si>
    <t>256 The General</t>
  </si>
  <si>
    <t>Futurity</t>
  </si>
  <si>
    <t>Shaw and Shane Leplante Bucking Bulls</t>
  </si>
  <si>
    <t>Dingwall 24</t>
  </si>
  <si>
    <t>Cross Seven Bucking Bulls</t>
  </si>
  <si>
    <t>K202 Shootin’ Ropes</t>
  </si>
  <si>
    <t xml:space="preserve">K8 Empty Grave </t>
  </si>
  <si>
    <t>K379 Black Smoke</t>
  </si>
  <si>
    <t>Cross Seven Bucking Bulls / Ron Guenther Trucking</t>
  </si>
  <si>
    <t>K203 Absolute Banger</t>
  </si>
  <si>
    <t>266 - Nikki Sixx</t>
  </si>
  <si>
    <t>229 Country Boy</t>
  </si>
  <si>
    <t>K3 I’m Catchin’ Jerry</t>
  </si>
  <si>
    <t>Derby Dummy</t>
  </si>
  <si>
    <t>59J Cruzified</t>
  </si>
  <si>
    <t>Choo Choo Train 54J</t>
  </si>
  <si>
    <t>Big Red 124</t>
  </si>
  <si>
    <t>Brenton Ross</t>
  </si>
  <si>
    <t>Steffan Bucking Bulls &amp; H&amp;H Bucking Bulls</t>
  </si>
  <si>
    <t>22 holy diver</t>
  </si>
  <si>
    <t>Double-D</t>
  </si>
  <si>
    <t>25 troy</t>
  </si>
  <si>
    <t>Bombtrack 26</t>
  </si>
  <si>
    <t>Winnings</t>
  </si>
  <si>
    <t>Dickinson</t>
  </si>
  <si>
    <t>Watford</t>
  </si>
  <si>
    <t>Killdeer</t>
  </si>
  <si>
    <t>Total</t>
  </si>
  <si>
    <t>Spilde Cattle</t>
  </si>
  <si>
    <t>Allen Teller</t>
  </si>
  <si>
    <t>301 Teller 301</t>
  </si>
  <si>
    <t>Double -D</t>
  </si>
  <si>
    <t>3009 Lee 3009</t>
  </si>
  <si>
    <t>315 Lee 315</t>
  </si>
  <si>
    <t>330 Steffan 330</t>
  </si>
  <si>
    <t>31 H&amp;H 31</t>
  </si>
  <si>
    <t>333 Lee 333</t>
  </si>
  <si>
    <t>2302 Flyin High</t>
  </si>
  <si>
    <t>33 Rafter E # 33</t>
  </si>
  <si>
    <t>M&amp;L Cattle</t>
  </si>
  <si>
    <t>2304 Trucker Bucker</t>
  </si>
  <si>
    <t>32 Rafter E # 32</t>
  </si>
  <si>
    <t>2303 D-D 2303</t>
  </si>
  <si>
    <t xml:space="preserve">2301 Fernando </t>
  </si>
  <si>
    <t>294 Revelation</t>
  </si>
  <si>
    <t>23 Fleetwood Mike</t>
  </si>
  <si>
    <t>12J Axel Rose</t>
  </si>
  <si>
    <t>2213 D-D 2213</t>
  </si>
  <si>
    <t>-212 Poker Face</t>
  </si>
  <si>
    <t>24 Dingwall</t>
  </si>
  <si>
    <t>TOTAL</t>
  </si>
  <si>
    <t>RANK</t>
  </si>
  <si>
    <t>Tristan O'Neal</t>
  </si>
  <si>
    <t>Treven Coonrant (KD)</t>
  </si>
  <si>
    <t>Truth buckers</t>
  </si>
  <si>
    <t xml:space="preserve">Dakota Marschner </t>
  </si>
  <si>
    <t xml:space="preserve">Nixon/Stevenson Bucking Bulls </t>
  </si>
  <si>
    <t>02L</t>
  </si>
  <si>
    <t>368 Lee</t>
  </si>
  <si>
    <t>25 Bizkit</t>
  </si>
  <si>
    <t>LX3 Bucking Bulls</t>
  </si>
  <si>
    <t>K915</t>
  </si>
  <si>
    <t>Notorious 21</t>
  </si>
  <si>
    <t>KO Knock out</t>
  </si>
  <si>
    <t>Cross 7</t>
  </si>
  <si>
    <t>L203</t>
  </si>
  <si>
    <t>L6</t>
  </si>
  <si>
    <t>332C Party Slice</t>
  </si>
  <si>
    <t>Baldwin</t>
  </si>
  <si>
    <t>207 Booze Breath</t>
  </si>
  <si>
    <t>101 Peoples Houdini</t>
  </si>
  <si>
    <t xml:space="preserve">Rafter E/ Willow Valley </t>
  </si>
  <si>
    <t>Sobers Notice 31</t>
  </si>
  <si>
    <t>Sober Spot 30</t>
  </si>
  <si>
    <t>252 Powerstroke</t>
  </si>
  <si>
    <t>Elevendust 11J</t>
  </si>
  <si>
    <t>Wing Man 2221</t>
  </si>
  <si>
    <t>272 Fernando</t>
  </si>
  <si>
    <t>Troy 25</t>
  </si>
  <si>
    <t xml:space="preserve">222 Shamrock </t>
  </si>
  <si>
    <t>Truth Buckers</t>
  </si>
  <si>
    <t>Rittenhouse</t>
  </si>
  <si>
    <t>Ike Boekelman</t>
  </si>
  <si>
    <t xml:space="preserve">H&amp;H Bucking Bulls  </t>
  </si>
  <si>
    <t>Finals</t>
  </si>
  <si>
    <t>Avg of 5</t>
  </si>
  <si>
    <t>Avg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</si>
</sst>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[$$-409]* #,##0.00_);_([$$-409]* \(#,##0.00\);_([$$-409]* &quot;-&quot;??_);_(@_)"/>
  </numFmts>
  <fonts count="9" x14ac:knownFonts="1">
    <font>
      <sz val="11"/>
      <color theme="1"/>
      <name val="나눔고딕"/>
    </font>
    <font>
      <sz val="11"/>
      <color theme="1"/>
      <name val="나눔고딕"/>
    </font>
    <font>
      <b/>
      <sz val="11"/>
      <color theme="1"/>
      <name val="나눔고딕"/>
    </font>
    <font>
      <sz val="14"/>
      <color theme="1"/>
      <name val="Cambria"/>
      <family val="1"/>
      <scheme val="major"/>
    </font>
    <font>
      <sz val="14"/>
      <color theme="1"/>
      <name val="나눔고딕"/>
    </font>
    <font>
      <sz val="11"/>
      <color rgb="FF660033"/>
      <name val="나눔고딕"/>
    </font>
    <font>
      <b/>
      <sz val="11"/>
      <color rgb="FF660033"/>
      <name val="나눔고딕"/>
    </font>
    <font>
      <sz val="12"/>
      <color rgb="FF660033"/>
      <name val="Century"/>
      <family val="1"/>
    </font>
    <font>
      <sz val="11"/>
      <color rgb="FF660033"/>
      <name val="Century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4" fontId="1" fillId="0" borderId="0" applyFont="0" applyFill="0" applyBorder="0" applyAlignment="0" applyProtection="0"/>
  </cellStyleXfs>
  <cellXfs count="41">
    <xf numFmtId="0" fontId="0" fillId="0" borderId="0" xfId="0" applyAlignment="1"/>
    <xf numFmtId="0" fontId="0" fillId="0" borderId="1" xfId="0" applyBorder="1" applyAlignment="1"/>
    <xf numFmtId="0" fontId="3" fillId="0" borderId="1" xfId="0" applyFont="1" applyBorder="1" applyAlignment="1"/>
    <xf numFmtId="44" fontId="3" fillId="0" borderId="1" xfId="1" applyFont="1" applyBorder="1" applyAlignment="1"/>
    <xf numFmtId="44" fontId="0" fillId="0" borderId="1" xfId="1" applyFont="1" applyBorder="1" applyAlignment="1"/>
    <xf numFmtId="44" fontId="0" fillId="0" borderId="0" xfId="1" applyFont="1" applyAlignment="1"/>
    <xf numFmtId="0" fontId="0" fillId="2" borderId="1" xfId="0" applyFill="1" applyBorder="1" applyAlignment="1"/>
    <xf numFmtId="44" fontId="0" fillId="2" borderId="1" xfId="1" applyFont="1" applyFill="1" applyBorder="1" applyAlignment="1"/>
    <xf numFmtId="0" fontId="0" fillId="2" borderId="0" xfId="0" applyFill="1" applyAlignment="1"/>
    <xf numFmtId="164" fontId="0" fillId="0" borderId="0" xfId="0" applyNumberFormat="1" applyAlignment="1"/>
    <xf numFmtId="0" fontId="3" fillId="2" borderId="1" xfId="0" applyFont="1" applyFill="1" applyBorder="1" applyAlignment="1"/>
    <xf numFmtId="44" fontId="3" fillId="2" borderId="1" xfId="1" applyFont="1" applyFill="1" applyBorder="1" applyAlignment="1"/>
    <xf numFmtId="0" fontId="4" fillId="0" borderId="1" xfId="0" applyFont="1" applyBorder="1" applyAlignment="1"/>
    <xf numFmtId="44" fontId="4" fillId="0" borderId="1" xfId="1" applyFont="1" applyBorder="1" applyAlignment="1"/>
    <xf numFmtId="0" fontId="0" fillId="0" borderId="0" xfId="0" applyAlignment="1">
      <alignment horizontal="left"/>
    </xf>
    <xf numFmtId="44" fontId="0" fillId="2" borderId="0" xfId="1" applyFont="1" applyFill="1" applyAlignment="1"/>
    <xf numFmtId="0" fontId="0" fillId="2" borderId="0" xfId="0" applyFill="1" applyAlignment="1">
      <alignment horizontal="left"/>
    </xf>
    <xf numFmtId="0" fontId="2" fillId="2" borderId="1" xfId="0" applyFont="1" applyFill="1" applyBorder="1" applyAlignment="1"/>
    <xf numFmtId="44" fontId="2" fillId="2" borderId="1" xfId="1" applyFont="1" applyFill="1" applyBorder="1" applyAlignment="1"/>
    <xf numFmtId="0" fontId="3" fillId="0" borderId="2" xfId="0" applyFont="1" applyBorder="1" applyAlignment="1"/>
    <xf numFmtId="0" fontId="3" fillId="2" borderId="2" xfId="0" applyFont="1" applyFill="1" applyBorder="1" applyAlignment="1"/>
    <xf numFmtId="0" fontId="4" fillId="0" borderId="2" xfId="0" applyFont="1" applyBorder="1" applyAlignment="1"/>
    <xf numFmtId="0" fontId="5" fillId="2" borderId="0" xfId="0" applyFont="1" applyFill="1" applyAlignment="1"/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left"/>
    </xf>
    <xf numFmtId="44" fontId="5" fillId="2" borderId="1" xfId="1" applyFont="1" applyFill="1" applyBorder="1" applyAlignment="1"/>
    <xf numFmtId="0" fontId="5" fillId="2" borderId="0" xfId="0" applyFont="1" applyFill="1" applyAlignment="1">
      <alignment horizontal="left"/>
    </xf>
    <xf numFmtId="44" fontId="5" fillId="2" borderId="0" xfId="1" applyFont="1" applyFill="1" applyAlignment="1"/>
    <xf numFmtId="0" fontId="5" fillId="0" borderId="0" xfId="0" applyFont="1" applyAlignment="1"/>
    <xf numFmtId="0" fontId="6" fillId="0" borderId="1" xfId="0" applyFont="1" applyBorder="1" applyAlignment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44" fontId="5" fillId="0" borderId="1" xfId="1" applyFont="1" applyBorder="1" applyAlignment="1"/>
    <xf numFmtId="44" fontId="5" fillId="0" borderId="1" xfId="1" applyFont="1" applyFill="1" applyBorder="1" applyAlignment="1"/>
    <xf numFmtId="0" fontId="5" fillId="0" borderId="0" xfId="0" applyFont="1" applyAlignment="1">
      <alignment horizontal="left"/>
    </xf>
    <xf numFmtId="44" fontId="5" fillId="0" borderId="1" xfId="1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164" fontId="5" fillId="0" borderId="1" xfId="0" applyNumberFormat="1" applyFont="1" applyBorder="1" applyAlignment="1"/>
    <xf numFmtId="164" fontId="5" fillId="2" borderId="1" xfId="0" applyNumberFormat="1" applyFont="1" applyFill="1" applyBorder="1" applyAlignment="1"/>
    <xf numFmtId="164" fontId="5" fillId="0" borderId="0" xfId="0" applyNumberFormat="1" applyFont="1" applyAlignment="1"/>
  </cellXfs>
  <cellStyles count="2">
    <cellStyle name="Currency" xfId="1" builtinId="4"/>
    <cellStyle name="Normal" xfId="0" builtinId="0" customBuiltin="1"/>
  </cellStyles>
  <dxfs count="0"/>
  <tableStyles count="0" defaultTableStyle="TableStyleMedium2" defaultPivotStyle="PivotStyleLight16"/>
  <colors>
    <mruColors>
      <color rgb="FF993366"/>
      <color rgb="FF66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맑은 고딕"/>
        <a:cs typeface=""/>
      </a:majorFont>
      <a:minorFont>
        <a:latin typeface="Calibri"/>
        <a:ea typeface="맑은 고딕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614E4-22DD-47EF-A2C6-9BB2B0F44A99}">
  <dimension ref="A1:D11"/>
  <sheetViews>
    <sheetView tabSelected="1" workbookViewId="0">
      <selection activeCell="C2" sqref="C2"/>
    </sheetView>
  </sheetViews>
  <sheetFormatPr defaultColWidth="8.88671875" defaultRowHeight="14.25" x14ac:dyDescent="0.2"/>
  <cols>
    <col min="1" max="1" width="18.33203125" style="8" customWidth="1"/>
    <col min="2" max="3" width="8.88671875" style="8"/>
    <col min="4" max="4" width="10.21875" style="15" bestFit="1" customWidth="1"/>
    <col min="5" max="16384" width="8.88671875" style="8"/>
  </cols>
  <sheetData>
    <row r="1" spans="1:4" x14ac:dyDescent="0.2">
      <c r="A1" s="17" t="s">
        <v>10</v>
      </c>
      <c r="B1" s="17" t="s">
        <v>14</v>
      </c>
      <c r="C1" s="17" t="s">
        <v>3</v>
      </c>
      <c r="D1" s="18" t="s">
        <v>4</v>
      </c>
    </row>
    <row r="2" spans="1:4" x14ac:dyDescent="0.2">
      <c r="A2" s="6" t="s">
        <v>16</v>
      </c>
      <c r="B2" s="6">
        <v>156.5</v>
      </c>
      <c r="C2" s="6">
        <v>1</v>
      </c>
      <c r="D2" s="7">
        <v>4118</v>
      </c>
    </row>
    <row r="3" spans="1:4" x14ac:dyDescent="0.2">
      <c r="A3" s="6" t="s">
        <v>102</v>
      </c>
      <c r="B3" s="6">
        <v>148.5</v>
      </c>
      <c r="C3" s="6">
        <v>2</v>
      </c>
      <c r="D3" s="7">
        <v>3920</v>
      </c>
    </row>
    <row r="4" spans="1:4" x14ac:dyDescent="0.2">
      <c r="A4" s="6" t="s">
        <v>9</v>
      </c>
      <c r="B4" s="6">
        <v>88</v>
      </c>
      <c r="C4" s="6">
        <v>3</v>
      </c>
      <c r="D4" s="7">
        <v>4500</v>
      </c>
    </row>
    <row r="5" spans="1:4" x14ac:dyDescent="0.2">
      <c r="A5" s="6" t="s">
        <v>18</v>
      </c>
      <c r="B5" s="6">
        <v>249.5</v>
      </c>
      <c r="C5" s="6">
        <v>4</v>
      </c>
      <c r="D5" s="7">
        <v>5808</v>
      </c>
    </row>
    <row r="6" spans="1:4" x14ac:dyDescent="0.2">
      <c r="A6" s="6" t="s">
        <v>66</v>
      </c>
      <c r="B6" s="6">
        <v>86</v>
      </c>
      <c r="C6" s="6">
        <v>5</v>
      </c>
      <c r="D6" s="7">
        <v>3000</v>
      </c>
    </row>
    <row r="7" spans="1:4" x14ac:dyDescent="0.2">
      <c r="A7" s="6" t="s">
        <v>101</v>
      </c>
      <c r="B7" s="6">
        <v>84.5</v>
      </c>
      <c r="C7" s="6">
        <v>6</v>
      </c>
      <c r="D7" s="7">
        <v>5800</v>
      </c>
    </row>
    <row r="8" spans="1:4" x14ac:dyDescent="0.2">
      <c r="A8" s="6" t="s">
        <v>15</v>
      </c>
      <c r="B8" s="6">
        <v>83.5</v>
      </c>
      <c r="C8" s="6">
        <v>7</v>
      </c>
      <c r="D8" s="7">
        <v>1638</v>
      </c>
    </row>
    <row r="9" spans="1:4" x14ac:dyDescent="0.2">
      <c r="A9" s="6" t="s">
        <v>131</v>
      </c>
      <c r="B9" s="6">
        <v>83</v>
      </c>
      <c r="C9" s="6">
        <v>8</v>
      </c>
      <c r="D9" s="7">
        <v>3720</v>
      </c>
    </row>
    <row r="10" spans="1:4" x14ac:dyDescent="0.2">
      <c r="A10" s="6" t="s">
        <v>17</v>
      </c>
      <c r="B10" s="6">
        <v>82.5</v>
      </c>
      <c r="C10" s="6">
        <v>9</v>
      </c>
      <c r="D10" s="7">
        <v>935</v>
      </c>
    </row>
    <row r="11" spans="1:4" x14ac:dyDescent="0.2">
      <c r="A11" s="6" t="s">
        <v>8</v>
      </c>
      <c r="B11" s="6">
        <v>79</v>
      </c>
      <c r="C11" s="6">
        <v>10</v>
      </c>
      <c r="D11" s="7">
        <v>780</v>
      </c>
    </row>
  </sheetData>
  <sortState xmlns:xlrd2="http://schemas.microsoft.com/office/spreadsheetml/2017/richdata2" ref="A2:D11">
    <sortCondition ref="C2:C1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D9A56D-8450-489F-A5B5-FD7A967AEA6B}">
  <sheetPr>
    <pageSetUpPr fitToPage="1"/>
  </sheetPr>
  <dimension ref="A1:L39"/>
  <sheetViews>
    <sheetView workbookViewId="0">
      <selection activeCell="O14" sqref="O14"/>
    </sheetView>
  </sheetViews>
  <sheetFormatPr defaultColWidth="8.88671875" defaultRowHeight="14.25" x14ac:dyDescent="0.2"/>
  <cols>
    <col min="1" max="1" width="5.21875" style="8" bestFit="1" customWidth="1"/>
    <col min="2" max="2" width="33.88671875" style="8" bestFit="1" customWidth="1"/>
    <col min="3" max="3" width="20.5546875" style="16" bestFit="1" customWidth="1"/>
    <col min="4" max="4" width="8.44140625" style="8" bestFit="1" customWidth="1"/>
    <col min="5" max="5" width="7.21875" style="8" bestFit="1" customWidth="1"/>
    <col min="6" max="6" width="6.77734375" style="8" bestFit="1" customWidth="1"/>
    <col min="7" max="7" width="6.77734375" style="8" customWidth="1"/>
    <col min="8" max="8" width="8.44140625" style="8" bestFit="1" customWidth="1"/>
    <col min="9" max="9" width="8.44140625" style="8" customWidth="1"/>
    <col min="10" max="10" width="4.77734375" style="8" bestFit="1" customWidth="1"/>
    <col min="11" max="11" width="4.77734375" style="8" customWidth="1"/>
    <col min="12" max="12" width="10.21875" style="15" bestFit="1" customWidth="1"/>
    <col min="13" max="16384" width="8.88671875" style="8"/>
  </cols>
  <sheetData>
    <row r="1" spans="1:12" x14ac:dyDescent="0.2">
      <c r="A1" s="23"/>
      <c r="B1" s="23" t="s">
        <v>33</v>
      </c>
      <c r="C1" s="24"/>
      <c r="D1" s="23"/>
      <c r="E1" s="23"/>
      <c r="F1" s="23"/>
      <c r="G1" s="23"/>
      <c r="H1" s="23"/>
      <c r="I1" s="23"/>
      <c r="J1" s="23"/>
      <c r="K1" s="23"/>
      <c r="L1" s="25"/>
    </row>
    <row r="2" spans="1:12" x14ac:dyDescent="0.2">
      <c r="A2" s="22" t="s">
        <v>100</v>
      </c>
      <c r="B2" s="23" t="s">
        <v>1</v>
      </c>
      <c r="C2" s="24" t="s">
        <v>0</v>
      </c>
      <c r="D2" s="23" t="s">
        <v>73</v>
      </c>
      <c r="E2" s="23" t="s">
        <v>74</v>
      </c>
      <c r="F2" s="23" t="s">
        <v>75</v>
      </c>
      <c r="G2" s="23"/>
      <c r="H2" s="23" t="s">
        <v>73</v>
      </c>
      <c r="I2" s="23" t="s">
        <v>133</v>
      </c>
      <c r="J2" s="23" t="s">
        <v>76</v>
      </c>
      <c r="K2" s="23" t="s">
        <v>135</v>
      </c>
      <c r="L2" s="25" t="s">
        <v>72</v>
      </c>
    </row>
    <row r="3" spans="1:12" x14ac:dyDescent="0.2">
      <c r="A3" s="22">
        <v>1</v>
      </c>
      <c r="B3" s="23" t="s">
        <v>36</v>
      </c>
      <c r="C3" s="24" t="s">
        <v>92</v>
      </c>
      <c r="D3" s="23">
        <v>86</v>
      </c>
      <c r="E3" s="23">
        <v>88.6</v>
      </c>
      <c r="F3" s="23">
        <v>87.1</v>
      </c>
      <c r="G3" s="23">
        <v>87.7</v>
      </c>
      <c r="H3" s="23">
        <v>86</v>
      </c>
      <c r="I3" s="23">
        <v>86.2</v>
      </c>
      <c r="J3" s="23">
        <f t="shared" ref="J3:J37" si="0">SUM(D3:I3)</f>
        <v>521.6</v>
      </c>
      <c r="K3" s="23">
        <f t="shared" ref="K3:K37" si="1">SUM(J3/6)</f>
        <v>86.933333333333337</v>
      </c>
      <c r="L3" s="25">
        <v>4410</v>
      </c>
    </row>
    <row r="4" spans="1:12" x14ac:dyDescent="0.2">
      <c r="A4" s="22">
        <v>2</v>
      </c>
      <c r="B4" s="23" t="s">
        <v>35</v>
      </c>
      <c r="C4" s="24">
        <v>350</v>
      </c>
      <c r="D4" s="23">
        <v>87.1</v>
      </c>
      <c r="E4" s="23">
        <v>76.8</v>
      </c>
      <c r="F4" s="23">
        <v>88.5</v>
      </c>
      <c r="G4" s="23">
        <v>86.8</v>
      </c>
      <c r="H4" s="23">
        <v>87.4</v>
      </c>
      <c r="I4" s="23">
        <v>89.3</v>
      </c>
      <c r="J4" s="23">
        <f t="shared" si="0"/>
        <v>515.9</v>
      </c>
      <c r="K4" s="23">
        <f t="shared" si="1"/>
        <v>85.983333333333334</v>
      </c>
      <c r="L4" s="25">
        <v>4342.5</v>
      </c>
    </row>
    <row r="5" spans="1:12" x14ac:dyDescent="0.2">
      <c r="A5" s="22">
        <v>3</v>
      </c>
      <c r="B5" s="23" t="s">
        <v>35</v>
      </c>
      <c r="C5" s="24" t="s">
        <v>38</v>
      </c>
      <c r="D5" s="23">
        <v>83.6</v>
      </c>
      <c r="E5" s="23">
        <v>82.5</v>
      </c>
      <c r="F5" s="23">
        <v>86.7</v>
      </c>
      <c r="G5" s="23">
        <v>84.5</v>
      </c>
      <c r="H5" s="23">
        <v>87.8</v>
      </c>
      <c r="I5" s="23">
        <v>68.2</v>
      </c>
      <c r="J5" s="23">
        <f t="shared" si="0"/>
        <v>493.3</v>
      </c>
      <c r="K5" s="23">
        <f t="shared" si="1"/>
        <v>82.216666666666669</v>
      </c>
      <c r="L5" s="25">
        <v>1395</v>
      </c>
    </row>
    <row r="6" spans="1:12" x14ac:dyDescent="0.2">
      <c r="A6" s="22">
        <v>4</v>
      </c>
      <c r="B6" s="23" t="s">
        <v>40</v>
      </c>
      <c r="C6" s="24" t="s">
        <v>41</v>
      </c>
      <c r="D6" s="23">
        <v>78.099999999999994</v>
      </c>
      <c r="E6" s="23"/>
      <c r="F6" s="23">
        <v>85.8</v>
      </c>
      <c r="G6" s="23">
        <v>86</v>
      </c>
      <c r="H6" s="23"/>
      <c r="I6" s="23">
        <v>84.9</v>
      </c>
      <c r="J6" s="23">
        <f t="shared" si="0"/>
        <v>334.79999999999995</v>
      </c>
      <c r="K6" s="23">
        <f t="shared" si="1"/>
        <v>55.79999999999999</v>
      </c>
      <c r="L6" s="25"/>
    </row>
    <row r="7" spans="1:12" x14ac:dyDescent="0.2">
      <c r="A7" s="22">
        <v>5</v>
      </c>
      <c r="B7" s="23" t="s">
        <v>120</v>
      </c>
      <c r="C7" s="24" t="s">
        <v>121</v>
      </c>
      <c r="D7" s="23">
        <v>75.5</v>
      </c>
      <c r="E7" s="23">
        <v>83.5</v>
      </c>
      <c r="F7" s="23"/>
      <c r="G7" s="23"/>
      <c r="H7" s="23">
        <v>70.66</v>
      </c>
      <c r="I7" s="23">
        <v>71.099999999999994</v>
      </c>
      <c r="J7" s="23">
        <f t="shared" si="0"/>
        <v>300.76</v>
      </c>
      <c r="K7" s="23">
        <f t="shared" si="1"/>
        <v>50.126666666666665</v>
      </c>
      <c r="L7" s="25"/>
    </row>
    <row r="8" spans="1:12" x14ac:dyDescent="0.2">
      <c r="A8" s="22">
        <v>6</v>
      </c>
      <c r="B8" s="23" t="s">
        <v>34</v>
      </c>
      <c r="C8" s="24" t="s">
        <v>91</v>
      </c>
      <c r="D8" s="23"/>
      <c r="E8" s="23">
        <v>0</v>
      </c>
      <c r="F8" s="23"/>
      <c r="G8" s="23">
        <v>87.2</v>
      </c>
      <c r="H8" s="23">
        <v>88.8</v>
      </c>
      <c r="I8" s="23">
        <v>86.8</v>
      </c>
      <c r="J8" s="23">
        <f t="shared" si="0"/>
        <v>262.8</v>
      </c>
      <c r="K8" s="23">
        <f t="shared" si="1"/>
        <v>43.800000000000004</v>
      </c>
      <c r="L8" s="25">
        <v>1980</v>
      </c>
    </row>
    <row r="9" spans="1:12" x14ac:dyDescent="0.2">
      <c r="A9" s="22">
        <v>7</v>
      </c>
      <c r="B9" s="23" t="s">
        <v>34</v>
      </c>
      <c r="C9" s="24">
        <v>2304</v>
      </c>
      <c r="D9" s="23">
        <v>89.3</v>
      </c>
      <c r="E9" s="23"/>
      <c r="F9" s="23"/>
      <c r="G9" s="23">
        <v>85.4</v>
      </c>
      <c r="H9" s="23">
        <v>84.3</v>
      </c>
      <c r="I9" s="23"/>
      <c r="J9" s="23">
        <f t="shared" si="0"/>
        <v>259</v>
      </c>
      <c r="K9" s="23">
        <f t="shared" si="1"/>
        <v>43.166666666666664</v>
      </c>
      <c r="L9" s="25">
        <v>1530</v>
      </c>
    </row>
    <row r="10" spans="1:12" x14ac:dyDescent="0.2">
      <c r="A10" s="22">
        <v>8</v>
      </c>
      <c r="B10" s="23" t="s">
        <v>5</v>
      </c>
      <c r="C10" s="24" t="s">
        <v>107</v>
      </c>
      <c r="D10" s="23"/>
      <c r="E10" s="23">
        <v>82.2</v>
      </c>
      <c r="F10" s="23">
        <v>85.7</v>
      </c>
      <c r="G10" s="23">
        <v>78.66</v>
      </c>
      <c r="H10" s="23"/>
      <c r="I10" s="23"/>
      <c r="J10" s="23">
        <f t="shared" si="0"/>
        <v>246.56</v>
      </c>
      <c r="K10" s="23">
        <f t="shared" si="1"/>
        <v>41.093333333333334</v>
      </c>
      <c r="L10" s="25"/>
    </row>
    <row r="11" spans="1:12" x14ac:dyDescent="0.2">
      <c r="A11" s="22">
        <v>9</v>
      </c>
      <c r="B11" s="23" t="s">
        <v>113</v>
      </c>
      <c r="C11" s="24" t="s">
        <v>115</v>
      </c>
      <c r="D11" s="23"/>
      <c r="E11" s="23"/>
      <c r="F11" s="23"/>
      <c r="G11" s="23">
        <v>80.7</v>
      </c>
      <c r="H11" s="23">
        <v>77.73</v>
      </c>
      <c r="I11" s="23">
        <v>87.6</v>
      </c>
      <c r="J11" s="23">
        <f t="shared" si="0"/>
        <v>246.03</v>
      </c>
      <c r="K11" s="23">
        <f t="shared" si="1"/>
        <v>41.005000000000003</v>
      </c>
      <c r="L11" s="25"/>
    </row>
    <row r="12" spans="1:12" x14ac:dyDescent="0.2">
      <c r="A12" s="22">
        <v>10</v>
      </c>
      <c r="B12" s="23" t="s">
        <v>40</v>
      </c>
      <c r="C12" s="24" t="s">
        <v>44</v>
      </c>
      <c r="D12" s="23">
        <v>59.6</v>
      </c>
      <c r="E12" s="23"/>
      <c r="F12" s="23">
        <v>57.5</v>
      </c>
      <c r="G12" s="23">
        <v>74.66</v>
      </c>
      <c r="H12" s="23"/>
      <c r="I12" s="23"/>
      <c r="J12" s="23">
        <f t="shared" si="0"/>
        <v>191.76</v>
      </c>
      <c r="K12" s="23">
        <f t="shared" si="1"/>
        <v>31.959999999999997</v>
      </c>
      <c r="L12" s="25"/>
    </row>
    <row r="13" spans="1:12" x14ac:dyDescent="0.2">
      <c r="A13" s="22">
        <v>11</v>
      </c>
      <c r="B13" s="23" t="s">
        <v>69</v>
      </c>
      <c r="C13" s="24">
        <v>2312</v>
      </c>
      <c r="D13" s="23"/>
      <c r="E13" s="23"/>
      <c r="F13" s="23"/>
      <c r="G13" s="23"/>
      <c r="H13" s="23">
        <v>87.7</v>
      </c>
      <c r="I13" s="23">
        <v>86.1</v>
      </c>
      <c r="J13" s="23">
        <f t="shared" si="0"/>
        <v>173.8</v>
      </c>
      <c r="K13" s="23">
        <f t="shared" si="1"/>
        <v>28.966666666666669</v>
      </c>
      <c r="L13" s="25">
        <v>0</v>
      </c>
    </row>
    <row r="14" spans="1:12" x14ac:dyDescent="0.2">
      <c r="A14" s="22">
        <v>12</v>
      </c>
      <c r="B14" s="23" t="s">
        <v>78</v>
      </c>
      <c r="C14" s="24" t="s">
        <v>79</v>
      </c>
      <c r="D14" s="23"/>
      <c r="E14" s="23">
        <v>87.4</v>
      </c>
      <c r="F14" s="23">
        <v>86</v>
      </c>
      <c r="G14" s="23"/>
      <c r="H14" s="23"/>
      <c r="I14" s="23"/>
      <c r="J14" s="23">
        <f t="shared" si="0"/>
        <v>173.4</v>
      </c>
      <c r="K14" s="23">
        <f t="shared" si="1"/>
        <v>28.900000000000002</v>
      </c>
      <c r="L14" s="25">
        <v>1012.5</v>
      </c>
    </row>
    <row r="15" spans="1:12" x14ac:dyDescent="0.2">
      <c r="A15" s="22">
        <v>13</v>
      </c>
      <c r="B15" s="23" t="s">
        <v>120</v>
      </c>
      <c r="C15" s="24" t="s">
        <v>122</v>
      </c>
      <c r="D15" s="23">
        <v>85.9</v>
      </c>
      <c r="E15" s="23">
        <v>0</v>
      </c>
      <c r="F15" s="23"/>
      <c r="G15" s="23"/>
      <c r="H15" s="23">
        <v>0</v>
      </c>
      <c r="I15" s="23">
        <v>87.5</v>
      </c>
      <c r="J15" s="23">
        <f t="shared" si="0"/>
        <v>173.4</v>
      </c>
      <c r="K15" s="23">
        <f t="shared" si="1"/>
        <v>28.900000000000002</v>
      </c>
      <c r="L15" s="25">
        <v>382.5</v>
      </c>
    </row>
    <row r="16" spans="1:12" x14ac:dyDescent="0.2">
      <c r="A16" s="22">
        <v>14</v>
      </c>
      <c r="B16" s="23" t="s">
        <v>34</v>
      </c>
      <c r="C16" s="24">
        <v>2311</v>
      </c>
      <c r="D16" s="23">
        <v>84</v>
      </c>
      <c r="E16" s="23">
        <v>87.4</v>
      </c>
      <c r="F16" s="23"/>
      <c r="G16" s="23"/>
      <c r="H16" s="23"/>
      <c r="I16" s="23"/>
      <c r="J16" s="23">
        <f t="shared" si="0"/>
        <v>171.4</v>
      </c>
      <c r="K16" s="23">
        <f t="shared" si="1"/>
        <v>28.566666666666666</v>
      </c>
      <c r="L16" s="25"/>
    </row>
    <row r="17" spans="1:12" x14ac:dyDescent="0.2">
      <c r="A17" s="22">
        <v>15</v>
      </c>
      <c r="B17" s="23" t="s">
        <v>37</v>
      </c>
      <c r="C17" s="24">
        <v>315</v>
      </c>
      <c r="D17" s="23">
        <v>85.8</v>
      </c>
      <c r="E17" s="23">
        <v>84.6</v>
      </c>
      <c r="F17" s="23"/>
      <c r="G17" s="23"/>
      <c r="H17" s="23"/>
      <c r="I17" s="23"/>
      <c r="J17" s="23">
        <f t="shared" si="0"/>
        <v>170.39999999999998</v>
      </c>
      <c r="K17" s="23">
        <f t="shared" si="1"/>
        <v>28.399999999999995</v>
      </c>
      <c r="L17" s="25"/>
    </row>
    <row r="18" spans="1:12" x14ac:dyDescent="0.2">
      <c r="A18" s="22">
        <v>16</v>
      </c>
      <c r="B18" s="23" t="s">
        <v>77</v>
      </c>
      <c r="C18" s="24" t="s">
        <v>86</v>
      </c>
      <c r="D18" s="23"/>
      <c r="E18" s="23">
        <v>75.5</v>
      </c>
      <c r="F18" s="23"/>
      <c r="G18" s="23">
        <v>83.06</v>
      </c>
      <c r="H18" s="23"/>
      <c r="I18" s="23"/>
      <c r="J18" s="23">
        <f t="shared" si="0"/>
        <v>158.56</v>
      </c>
      <c r="K18" s="23">
        <f t="shared" si="1"/>
        <v>26.426666666666666</v>
      </c>
      <c r="L18" s="25"/>
    </row>
    <row r="19" spans="1:12" x14ac:dyDescent="0.2">
      <c r="A19" s="22">
        <v>17</v>
      </c>
      <c r="B19" s="23" t="s">
        <v>21</v>
      </c>
      <c r="C19" s="24" t="s">
        <v>84</v>
      </c>
      <c r="D19" s="23"/>
      <c r="E19" s="23">
        <v>75.900000000000006</v>
      </c>
      <c r="F19" s="23"/>
      <c r="G19" s="23">
        <v>82.1</v>
      </c>
      <c r="H19" s="23"/>
      <c r="I19" s="23"/>
      <c r="J19" s="23">
        <f t="shared" si="0"/>
        <v>158</v>
      </c>
      <c r="K19" s="23">
        <f t="shared" si="1"/>
        <v>26.333333333333332</v>
      </c>
      <c r="L19" s="25"/>
    </row>
    <row r="20" spans="1:12" x14ac:dyDescent="0.2">
      <c r="A20" s="22">
        <v>18</v>
      </c>
      <c r="B20" s="23" t="s">
        <v>37</v>
      </c>
      <c r="C20" s="24">
        <v>3009</v>
      </c>
      <c r="D20" s="23">
        <v>72.5</v>
      </c>
      <c r="E20" s="23"/>
      <c r="F20" s="23">
        <v>84.8</v>
      </c>
      <c r="G20" s="23"/>
      <c r="H20" s="23"/>
      <c r="I20" s="23"/>
      <c r="J20" s="23">
        <f t="shared" si="0"/>
        <v>157.30000000000001</v>
      </c>
      <c r="K20" s="23">
        <f t="shared" si="1"/>
        <v>26.216666666666669</v>
      </c>
      <c r="L20" s="25"/>
    </row>
    <row r="21" spans="1:12" x14ac:dyDescent="0.2">
      <c r="A21" s="22">
        <v>19</v>
      </c>
      <c r="B21" s="23" t="s">
        <v>105</v>
      </c>
      <c r="C21" s="24" t="s">
        <v>106</v>
      </c>
      <c r="D21" s="23">
        <v>82.6</v>
      </c>
      <c r="E21" s="23"/>
      <c r="F21" s="23">
        <v>61.2</v>
      </c>
      <c r="G21" s="23"/>
      <c r="H21" s="23"/>
      <c r="I21" s="23"/>
      <c r="J21" s="23">
        <f t="shared" si="0"/>
        <v>143.80000000000001</v>
      </c>
      <c r="K21" s="23">
        <f t="shared" si="1"/>
        <v>23.966666666666669</v>
      </c>
      <c r="L21" s="25"/>
    </row>
    <row r="22" spans="1:12" x14ac:dyDescent="0.2">
      <c r="A22" s="22">
        <v>20</v>
      </c>
      <c r="B22" s="23" t="s">
        <v>69</v>
      </c>
      <c r="C22" s="24">
        <v>2313</v>
      </c>
      <c r="D22" s="23"/>
      <c r="E22" s="23"/>
      <c r="F22" s="23"/>
      <c r="G22" s="23">
        <v>89</v>
      </c>
      <c r="H22" s="23"/>
      <c r="I22" s="23"/>
      <c r="J22" s="23">
        <f t="shared" si="0"/>
        <v>89</v>
      </c>
      <c r="K22" s="23">
        <f t="shared" si="1"/>
        <v>14.833333333333334</v>
      </c>
      <c r="L22" s="25">
        <v>1530</v>
      </c>
    </row>
    <row r="23" spans="1:12" x14ac:dyDescent="0.2">
      <c r="A23" s="22">
        <v>21</v>
      </c>
      <c r="B23" s="23" t="s">
        <v>5</v>
      </c>
      <c r="C23" s="24" t="s">
        <v>81</v>
      </c>
      <c r="D23" s="23"/>
      <c r="E23" s="23">
        <v>85.3</v>
      </c>
      <c r="F23" s="23"/>
      <c r="G23" s="23"/>
      <c r="H23" s="23"/>
      <c r="I23" s="23"/>
      <c r="J23" s="23">
        <f t="shared" si="0"/>
        <v>85.3</v>
      </c>
      <c r="K23" s="23">
        <f t="shared" si="1"/>
        <v>14.216666666666667</v>
      </c>
      <c r="L23" s="25">
        <v>405</v>
      </c>
    </row>
    <row r="24" spans="1:12" x14ac:dyDescent="0.2">
      <c r="A24" s="22">
        <v>22</v>
      </c>
      <c r="B24" s="23" t="s">
        <v>5</v>
      </c>
      <c r="C24" s="24" t="s">
        <v>82</v>
      </c>
      <c r="D24" s="23"/>
      <c r="E24" s="23">
        <v>84.3</v>
      </c>
      <c r="F24" s="23"/>
      <c r="G24" s="23"/>
      <c r="H24" s="23"/>
      <c r="I24" s="23"/>
      <c r="J24" s="23">
        <f t="shared" si="0"/>
        <v>84.3</v>
      </c>
      <c r="K24" s="23">
        <f t="shared" si="1"/>
        <v>14.049999999999999</v>
      </c>
      <c r="L24" s="25"/>
    </row>
    <row r="25" spans="1:12" x14ac:dyDescent="0.2">
      <c r="A25" s="22">
        <v>23</v>
      </c>
      <c r="B25" s="23" t="s">
        <v>104</v>
      </c>
      <c r="C25" s="24" t="s">
        <v>45</v>
      </c>
      <c r="D25" s="23">
        <v>0</v>
      </c>
      <c r="E25" s="23"/>
      <c r="F25" s="23">
        <v>84</v>
      </c>
      <c r="G25" s="23"/>
      <c r="H25" s="23"/>
      <c r="I25" s="23"/>
      <c r="J25" s="23">
        <f t="shared" si="0"/>
        <v>84</v>
      </c>
      <c r="K25" s="23">
        <f t="shared" si="1"/>
        <v>14</v>
      </c>
      <c r="L25" s="25"/>
    </row>
    <row r="26" spans="1:12" x14ac:dyDescent="0.2">
      <c r="A26" s="22">
        <v>24</v>
      </c>
      <c r="B26" s="23" t="s">
        <v>67</v>
      </c>
      <c r="C26" s="24" t="s">
        <v>83</v>
      </c>
      <c r="D26" s="23"/>
      <c r="E26" s="23">
        <v>83.8</v>
      </c>
      <c r="F26" s="23"/>
      <c r="G26" s="23"/>
      <c r="H26" s="23"/>
      <c r="I26" s="23"/>
      <c r="J26" s="23">
        <f t="shared" si="0"/>
        <v>83.8</v>
      </c>
      <c r="K26" s="23">
        <f t="shared" si="1"/>
        <v>13.966666666666667</v>
      </c>
      <c r="L26" s="25"/>
    </row>
    <row r="27" spans="1:12" x14ac:dyDescent="0.2">
      <c r="A27" s="22">
        <v>25</v>
      </c>
      <c r="B27" s="23" t="s">
        <v>35</v>
      </c>
      <c r="C27" s="24">
        <v>318</v>
      </c>
      <c r="D27" s="23">
        <v>82.9</v>
      </c>
      <c r="E27" s="23"/>
      <c r="F27" s="23"/>
      <c r="G27" s="23"/>
      <c r="H27" s="23"/>
      <c r="I27" s="23"/>
      <c r="J27" s="23">
        <f t="shared" si="0"/>
        <v>82.9</v>
      </c>
      <c r="K27" s="23">
        <f t="shared" si="1"/>
        <v>13.816666666666668</v>
      </c>
      <c r="L27" s="25"/>
    </row>
    <row r="28" spans="1:12" x14ac:dyDescent="0.2">
      <c r="A28" s="22">
        <v>26</v>
      </c>
      <c r="B28" s="23" t="s">
        <v>26</v>
      </c>
      <c r="C28" s="24" t="s">
        <v>39</v>
      </c>
      <c r="D28" s="23">
        <v>82.3</v>
      </c>
      <c r="E28" s="23"/>
      <c r="F28" s="23">
        <v>0</v>
      </c>
      <c r="G28" s="23"/>
      <c r="H28" s="23"/>
      <c r="I28" s="23"/>
      <c r="J28" s="23">
        <f t="shared" si="0"/>
        <v>82.3</v>
      </c>
      <c r="K28" s="23">
        <f t="shared" si="1"/>
        <v>13.716666666666667</v>
      </c>
      <c r="L28" s="25"/>
    </row>
    <row r="29" spans="1:12" x14ac:dyDescent="0.2">
      <c r="A29" s="22">
        <v>27</v>
      </c>
      <c r="B29" s="23" t="s">
        <v>113</v>
      </c>
      <c r="C29" s="24" t="s">
        <v>114</v>
      </c>
      <c r="D29" s="23"/>
      <c r="E29" s="23"/>
      <c r="F29" s="23"/>
      <c r="G29" s="23">
        <v>81.7</v>
      </c>
      <c r="H29" s="23"/>
      <c r="I29" s="23"/>
      <c r="J29" s="23">
        <f t="shared" si="0"/>
        <v>81.7</v>
      </c>
      <c r="K29" s="23">
        <f t="shared" si="1"/>
        <v>13.616666666666667</v>
      </c>
      <c r="L29" s="25"/>
    </row>
    <row r="30" spans="1:12" x14ac:dyDescent="0.2">
      <c r="A30" s="22">
        <v>28</v>
      </c>
      <c r="B30" s="23" t="s">
        <v>36</v>
      </c>
      <c r="C30" s="24" t="s">
        <v>42</v>
      </c>
      <c r="D30" s="23">
        <v>77.900000000000006</v>
      </c>
      <c r="E30" s="23"/>
      <c r="F30" s="23"/>
      <c r="G30" s="23"/>
      <c r="H30" s="23"/>
      <c r="I30" s="23"/>
      <c r="J30" s="23">
        <f t="shared" si="0"/>
        <v>77.900000000000006</v>
      </c>
      <c r="K30" s="23">
        <f t="shared" si="1"/>
        <v>12.983333333333334</v>
      </c>
      <c r="L30" s="25"/>
    </row>
    <row r="31" spans="1:12" x14ac:dyDescent="0.2">
      <c r="A31" s="22">
        <v>29</v>
      </c>
      <c r="B31" s="23" t="s">
        <v>77</v>
      </c>
      <c r="C31" s="24" t="s">
        <v>116</v>
      </c>
      <c r="D31" s="23"/>
      <c r="E31" s="23"/>
      <c r="F31" s="23"/>
      <c r="G31" s="23">
        <v>76.5</v>
      </c>
      <c r="H31" s="23"/>
      <c r="I31" s="23"/>
      <c r="J31" s="23">
        <f t="shared" si="0"/>
        <v>76.5</v>
      </c>
      <c r="K31" s="23">
        <f t="shared" si="1"/>
        <v>12.75</v>
      </c>
      <c r="L31" s="25"/>
    </row>
    <row r="32" spans="1:12" x14ac:dyDescent="0.2">
      <c r="A32" s="22">
        <v>30</v>
      </c>
      <c r="B32" s="23" t="s">
        <v>5</v>
      </c>
      <c r="C32" s="24" t="s">
        <v>85</v>
      </c>
      <c r="D32" s="23"/>
      <c r="E32" s="23">
        <v>75.800000000000011</v>
      </c>
      <c r="F32" s="23"/>
      <c r="G32" s="23"/>
      <c r="H32" s="23"/>
      <c r="I32" s="23"/>
      <c r="J32" s="23">
        <f t="shared" si="0"/>
        <v>75.800000000000011</v>
      </c>
      <c r="K32" s="23">
        <f t="shared" si="1"/>
        <v>12.633333333333335</v>
      </c>
      <c r="L32" s="25"/>
    </row>
    <row r="33" spans="1:12" x14ac:dyDescent="0.2">
      <c r="A33" s="22">
        <v>31</v>
      </c>
      <c r="B33" s="23" t="s">
        <v>103</v>
      </c>
      <c r="C33" s="24">
        <v>308</v>
      </c>
      <c r="D33" s="23"/>
      <c r="E33" s="23"/>
      <c r="F33" s="23">
        <v>74.900000000000006</v>
      </c>
      <c r="G33" s="23"/>
      <c r="H33" s="23"/>
      <c r="I33" s="23"/>
      <c r="J33" s="23">
        <f t="shared" si="0"/>
        <v>74.900000000000006</v>
      </c>
      <c r="K33" s="23">
        <f t="shared" si="1"/>
        <v>12.483333333333334</v>
      </c>
      <c r="L33" s="25"/>
    </row>
    <row r="34" spans="1:12" x14ac:dyDescent="0.2">
      <c r="A34" s="22">
        <v>32</v>
      </c>
      <c r="B34" s="23" t="s">
        <v>20</v>
      </c>
      <c r="C34" s="24" t="s">
        <v>87</v>
      </c>
      <c r="D34" s="23"/>
      <c r="E34" s="23">
        <v>70.099999999999994</v>
      </c>
      <c r="F34" s="23"/>
      <c r="G34" s="23"/>
      <c r="H34" s="23"/>
      <c r="I34" s="23"/>
      <c r="J34" s="23">
        <f t="shared" si="0"/>
        <v>70.099999999999994</v>
      </c>
      <c r="K34" s="23">
        <f t="shared" si="1"/>
        <v>11.683333333333332</v>
      </c>
      <c r="L34" s="25"/>
    </row>
    <row r="35" spans="1:12" x14ac:dyDescent="0.2">
      <c r="A35" s="22">
        <v>33</v>
      </c>
      <c r="B35" s="23" t="s">
        <v>88</v>
      </c>
      <c r="C35" s="24" t="s">
        <v>89</v>
      </c>
      <c r="D35" s="23"/>
      <c r="E35" s="23">
        <v>66.300000000000011</v>
      </c>
      <c r="F35" s="23"/>
      <c r="G35" s="23"/>
      <c r="H35" s="23"/>
      <c r="I35" s="23"/>
      <c r="J35" s="23">
        <f t="shared" si="0"/>
        <v>66.300000000000011</v>
      </c>
      <c r="K35" s="23">
        <f t="shared" si="1"/>
        <v>11.050000000000002</v>
      </c>
      <c r="L35" s="25"/>
    </row>
    <row r="36" spans="1:12" x14ac:dyDescent="0.2">
      <c r="A36" s="22">
        <v>34</v>
      </c>
      <c r="B36" s="23" t="s">
        <v>20</v>
      </c>
      <c r="C36" s="24" t="s">
        <v>90</v>
      </c>
      <c r="D36" s="23"/>
      <c r="E36" s="23">
        <v>64.400000000000006</v>
      </c>
      <c r="F36" s="23"/>
      <c r="G36" s="23"/>
      <c r="H36" s="23"/>
      <c r="I36" s="23"/>
      <c r="J36" s="23">
        <f t="shared" si="0"/>
        <v>64.400000000000006</v>
      </c>
      <c r="K36" s="23">
        <f t="shared" si="1"/>
        <v>10.733333333333334</v>
      </c>
      <c r="L36" s="25"/>
    </row>
    <row r="37" spans="1:12" x14ac:dyDescent="0.2">
      <c r="A37" s="22">
        <v>35</v>
      </c>
      <c r="B37" s="23" t="s">
        <v>36</v>
      </c>
      <c r="C37" s="24" t="s">
        <v>43</v>
      </c>
      <c r="D37" s="23">
        <v>64.3</v>
      </c>
      <c r="E37" s="23"/>
      <c r="F37" s="23"/>
      <c r="G37" s="23"/>
      <c r="H37" s="23"/>
      <c r="I37" s="23"/>
      <c r="J37" s="23">
        <f t="shared" si="0"/>
        <v>64.3</v>
      </c>
      <c r="K37" s="23">
        <f t="shared" si="1"/>
        <v>10.716666666666667</v>
      </c>
      <c r="L37" s="25"/>
    </row>
    <row r="38" spans="1:12" x14ac:dyDescent="0.2">
      <c r="A38" s="22"/>
      <c r="B38" s="22"/>
      <c r="C38" s="26"/>
      <c r="D38" s="22"/>
      <c r="E38" s="22"/>
      <c r="F38" s="22"/>
      <c r="G38" s="22"/>
      <c r="H38" s="22"/>
      <c r="I38" s="22"/>
      <c r="J38" s="22"/>
      <c r="K38" s="22"/>
      <c r="L38" s="27"/>
    </row>
    <row r="39" spans="1:12" x14ac:dyDescent="0.2">
      <c r="A39" s="22"/>
      <c r="B39" s="22"/>
      <c r="C39" s="26"/>
      <c r="D39" s="22"/>
      <c r="E39" s="22"/>
      <c r="F39" s="22"/>
      <c r="G39" s="22"/>
      <c r="H39" s="22"/>
      <c r="I39" s="22"/>
      <c r="J39" s="22"/>
      <c r="K39" s="22"/>
      <c r="L39" s="27"/>
    </row>
  </sheetData>
  <sortState xmlns:xlrd2="http://schemas.microsoft.com/office/spreadsheetml/2017/richdata2" ref="A2:L37">
    <sortCondition descending="1" ref="J4:J37"/>
  </sortState>
  <pageMargins left="0.7" right="0.7" top="0.75" bottom="0.75" header="0.3" footer="0.3"/>
  <pageSetup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71303-0714-43DE-A333-8A0881D5122D}">
  <sheetPr>
    <pageSetUpPr fitToPage="1"/>
  </sheetPr>
  <dimension ref="A1:J21"/>
  <sheetViews>
    <sheetView workbookViewId="0">
      <selection activeCell="D33" sqref="D33"/>
    </sheetView>
  </sheetViews>
  <sheetFormatPr defaultRowHeight="14.25" x14ac:dyDescent="0.2"/>
  <cols>
    <col min="1" max="1" width="5.21875" bestFit="1" customWidth="1"/>
    <col min="2" max="2" width="38.5546875" bestFit="1" customWidth="1"/>
    <col min="3" max="3" width="14.77734375" style="14" bestFit="1" customWidth="1"/>
    <col min="4" max="4" width="14.6640625" bestFit="1" customWidth="1"/>
    <col min="5" max="9" width="14.6640625" customWidth="1"/>
    <col min="10" max="10" width="10.21875" style="5" bestFit="1" customWidth="1"/>
  </cols>
  <sheetData>
    <row r="1" spans="1:10" x14ac:dyDescent="0.2">
      <c r="A1" s="28"/>
      <c r="B1" s="29" t="s">
        <v>46</v>
      </c>
      <c r="C1" s="30"/>
      <c r="D1" s="31"/>
      <c r="E1" s="31"/>
      <c r="F1" s="31"/>
      <c r="G1" s="31"/>
      <c r="H1" s="31"/>
      <c r="I1" s="31"/>
      <c r="J1" s="32"/>
    </row>
    <row r="2" spans="1:10" x14ac:dyDescent="0.2">
      <c r="A2" s="28" t="s">
        <v>100</v>
      </c>
      <c r="B2" s="31" t="s">
        <v>1</v>
      </c>
      <c r="C2" s="30" t="s">
        <v>0</v>
      </c>
      <c r="D2" s="31" t="s">
        <v>73</v>
      </c>
      <c r="E2" s="31" t="s">
        <v>74</v>
      </c>
      <c r="F2" s="31" t="s">
        <v>75</v>
      </c>
      <c r="G2" s="31" t="s">
        <v>73</v>
      </c>
      <c r="H2" s="31" t="s">
        <v>133</v>
      </c>
      <c r="I2" s="31" t="s">
        <v>134</v>
      </c>
      <c r="J2" s="33" t="s">
        <v>72</v>
      </c>
    </row>
    <row r="3" spans="1:10" s="14" customFormat="1" x14ac:dyDescent="0.2">
      <c r="A3" s="34">
        <v>1</v>
      </c>
      <c r="B3" s="30" t="s">
        <v>35</v>
      </c>
      <c r="C3" s="30" t="s">
        <v>49</v>
      </c>
      <c r="D3" s="30">
        <v>71.8</v>
      </c>
      <c r="E3" s="30">
        <v>79.900000000000006</v>
      </c>
      <c r="F3" s="30">
        <v>71.2</v>
      </c>
      <c r="G3" s="30">
        <v>81.95</v>
      </c>
      <c r="H3" s="30">
        <v>79.599999999999994</v>
      </c>
      <c r="I3" s="30">
        <f t="shared" ref="I3:I21" si="0">SUM(D3:G3)/5</f>
        <v>60.969999999999992</v>
      </c>
      <c r="J3" s="35">
        <v>2610</v>
      </c>
    </row>
    <row r="4" spans="1:10" s="14" customFormat="1" x14ac:dyDescent="0.2">
      <c r="A4" s="34">
        <v>1</v>
      </c>
      <c r="B4" s="30" t="s">
        <v>67</v>
      </c>
      <c r="C4" s="30" t="s">
        <v>123</v>
      </c>
      <c r="D4" s="30"/>
      <c r="E4" s="30"/>
      <c r="F4" s="30">
        <v>81.099999999999994</v>
      </c>
      <c r="G4" s="30">
        <v>81.7</v>
      </c>
      <c r="H4" s="30">
        <v>82.8</v>
      </c>
      <c r="I4" s="30">
        <f t="shared" si="0"/>
        <v>32.56</v>
      </c>
      <c r="J4" s="35">
        <v>2475</v>
      </c>
    </row>
    <row r="5" spans="1:10" s="14" customFormat="1" ht="15.75" x14ac:dyDescent="0.25">
      <c r="A5" s="34">
        <v>3</v>
      </c>
      <c r="B5" s="36" t="s">
        <v>69</v>
      </c>
      <c r="C5" s="36">
        <v>2214</v>
      </c>
      <c r="D5" s="30"/>
      <c r="E5" s="30">
        <v>78.599999999999994</v>
      </c>
      <c r="F5" s="30"/>
      <c r="G5" s="30">
        <v>81.55</v>
      </c>
      <c r="H5" s="30">
        <v>81.7</v>
      </c>
      <c r="I5" s="30">
        <f t="shared" si="0"/>
        <v>32.029999999999994</v>
      </c>
      <c r="J5" s="35">
        <v>1575</v>
      </c>
    </row>
    <row r="6" spans="1:10" s="14" customFormat="1" x14ac:dyDescent="0.2">
      <c r="A6" s="34">
        <v>4</v>
      </c>
      <c r="B6" s="30" t="s">
        <v>47</v>
      </c>
      <c r="C6" s="30" t="s">
        <v>108</v>
      </c>
      <c r="D6" s="30">
        <v>78</v>
      </c>
      <c r="E6" s="30"/>
      <c r="F6" s="30">
        <v>80.400000000000006</v>
      </c>
      <c r="G6" s="30"/>
      <c r="H6" s="30"/>
      <c r="I6" s="30">
        <f t="shared" si="0"/>
        <v>31.68</v>
      </c>
      <c r="J6" s="35"/>
    </row>
    <row r="7" spans="1:10" s="14" customFormat="1" x14ac:dyDescent="0.2">
      <c r="A7" s="34">
        <v>5</v>
      </c>
      <c r="B7" s="30" t="s">
        <v>34</v>
      </c>
      <c r="C7" s="30">
        <v>2213</v>
      </c>
      <c r="D7" s="30">
        <v>80.3</v>
      </c>
      <c r="E7" s="30"/>
      <c r="F7" s="30"/>
      <c r="G7" s="30"/>
      <c r="H7" s="30"/>
      <c r="I7" s="30">
        <f t="shared" si="0"/>
        <v>16.059999999999999</v>
      </c>
      <c r="J7" s="35">
        <v>900</v>
      </c>
    </row>
    <row r="8" spans="1:10" s="14" customFormat="1" ht="15.75" x14ac:dyDescent="0.25">
      <c r="A8" s="34">
        <v>6</v>
      </c>
      <c r="B8" s="36" t="s">
        <v>7</v>
      </c>
      <c r="C8" s="36" t="s">
        <v>71</v>
      </c>
      <c r="D8" s="30"/>
      <c r="E8" s="30">
        <v>0</v>
      </c>
      <c r="F8" s="30"/>
      <c r="G8" s="30">
        <v>78.75</v>
      </c>
      <c r="H8" s="30"/>
      <c r="I8" s="30">
        <f t="shared" si="0"/>
        <v>15.75</v>
      </c>
      <c r="J8" s="35"/>
    </row>
    <row r="9" spans="1:10" s="14" customFormat="1" ht="15.75" x14ac:dyDescent="0.25">
      <c r="A9" s="34">
        <v>7</v>
      </c>
      <c r="B9" s="36" t="s">
        <v>6</v>
      </c>
      <c r="C9" s="36" t="s">
        <v>68</v>
      </c>
      <c r="D9" s="30"/>
      <c r="E9" s="30">
        <v>78.7</v>
      </c>
      <c r="F9" s="30"/>
      <c r="G9" s="30"/>
      <c r="H9" s="30"/>
      <c r="I9" s="30">
        <f t="shared" si="0"/>
        <v>15.74</v>
      </c>
      <c r="J9" s="35">
        <v>990</v>
      </c>
    </row>
    <row r="10" spans="1:10" s="14" customFormat="1" ht="15.75" x14ac:dyDescent="0.25">
      <c r="A10" s="34">
        <v>8</v>
      </c>
      <c r="B10" s="36" t="s">
        <v>6</v>
      </c>
      <c r="C10" s="36">
        <v>224</v>
      </c>
      <c r="D10" s="30"/>
      <c r="E10" s="30">
        <v>78.599999999999994</v>
      </c>
      <c r="F10" s="30"/>
      <c r="G10" s="30"/>
      <c r="H10" s="30"/>
      <c r="I10" s="30">
        <f t="shared" si="0"/>
        <v>15.719999999999999</v>
      </c>
      <c r="J10" s="35"/>
    </row>
    <row r="11" spans="1:10" s="14" customFormat="1" ht="15.75" x14ac:dyDescent="0.25">
      <c r="A11" s="34">
        <v>9</v>
      </c>
      <c r="B11" s="36" t="s">
        <v>6</v>
      </c>
      <c r="C11" s="36">
        <v>222</v>
      </c>
      <c r="D11" s="30"/>
      <c r="E11" s="30">
        <v>78.2</v>
      </c>
      <c r="F11" s="30"/>
      <c r="G11" s="30"/>
      <c r="H11" s="30"/>
      <c r="I11" s="30">
        <f t="shared" si="0"/>
        <v>15.64</v>
      </c>
      <c r="J11" s="35"/>
    </row>
    <row r="12" spans="1:10" s="14" customFormat="1" ht="15.75" x14ac:dyDescent="0.25">
      <c r="A12" s="34">
        <v>10</v>
      </c>
      <c r="B12" s="36" t="s">
        <v>7</v>
      </c>
      <c r="C12" s="36" t="s">
        <v>124</v>
      </c>
      <c r="D12" s="31"/>
      <c r="E12" s="31"/>
      <c r="F12" s="31"/>
      <c r="G12" s="31">
        <v>76.400000000000006</v>
      </c>
      <c r="H12" s="31">
        <v>83.1</v>
      </c>
      <c r="I12" s="30">
        <f t="shared" si="0"/>
        <v>15.280000000000001</v>
      </c>
      <c r="J12" s="32"/>
    </row>
    <row r="13" spans="1:10" s="14" customFormat="1" x14ac:dyDescent="0.2">
      <c r="A13" s="34">
        <v>11</v>
      </c>
      <c r="B13" s="31" t="s">
        <v>109</v>
      </c>
      <c r="C13" s="30">
        <v>229</v>
      </c>
      <c r="D13" s="31"/>
      <c r="E13" s="31"/>
      <c r="F13" s="31">
        <v>74.2</v>
      </c>
      <c r="G13" s="31"/>
      <c r="H13" s="31"/>
      <c r="I13" s="30">
        <f t="shared" si="0"/>
        <v>14.84</v>
      </c>
      <c r="J13" s="33"/>
    </row>
    <row r="14" spans="1:10" s="14" customFormat="1" x14ac:dyDescent="0.2">
      <c r="A14" s="34">
        <v>12</v>
      </c>
      <c r="B14" s="30" t="s">
        <v>47</v>
      </c>
      <c r="C14" s="30" t="s">
        <v>48</v>
      </c>
      <c r="D14" s="30">
        <v>72.099999999999994</v>
      </c>
      <c r="E14" s="30"/>
      <c r="F14" s="30"/>
      <c r="G14" s="30"/>
      <c r="H14" s="30"/>
      <c r="I14" s="30">
        <f t="shared" si="0"/>
        <v>14.419999999999998</v>
      </c>
      <c r="J14" s="35"/>
    </row>
    <row r="15" spans="1:10" s="14" customFormat="1" x14ac:dyDescent="0.2">
      <c r="A15" s="34">
        <v>13</v>
      </c>
      <c r="B15" s="31" t="s">
        <v>37</v>
      </c>
      <c r="C15" s="30" t="s">
        <v>110</v>
      </c>
      <c r="D15" s="31"/>
      <c r="E15" s="31"/>
      <c r="F15" s="31">
        <v>71.599999999999994</v>
      </c>
      <c r="G15" s="31"/>
      <c r="H15" s="31"/>
      <c r="I15" s="30">
        <f t="shared" si="0"/>
        <v>14.319999999999999</v>
      </c>
      <c r="J15" s="33"/>
    </row>
    <row r="16" spans="1:10" s="14" customFormat="1" ht="15.75" x14ac:dyDescent="0.25">
      <c r="A16" s="34">
        <v>14</v>
      </c>
      <c r="B16" s="36" t="s">
        <v>6</v>
      </c>
      <c r="C16" s="36">
        <v>223</v>
      </c>
      <c r="D16" s="30"/>
      <c r="E16" s="30">
        <v>70.3</v>
      </c>
      <c r="F16" s="30"/>
      <c r="G16" s="30"/>
      <c r="H16" s="30"/>
      <c r="I16" s="30">
        <f t="shared" si="0"/>
        <v>14.059999999999999</v>
      </c>
      <c r="J16" s="35"/>
    </row>
    <row r="17" spans="1:10" ht="15.75" x14ac:dyDescent="0.25">
      <c r="A17" s="34">
        <v>15</v>
      </c>
      <c r="B17" s="36" t="s">
        <v>6</v>
      </c>
      <c r="C17" s="37">
        <v>27</v>
      </c>
      <c r="D17" s="30"/>
      <c r="E17" s="30">
        <v>62.6</v>
      </c>
      <c r="F17" s="30"/>
      <c r="G17" s="30"/>
      <c r="H17" s="30"/>
      <c r="I17" s="30">
        <f t="shared" si="0"/>
        <v>12.52</v>
      </c>
      <c r="J17" s="35"/>
    </row>
    <row r="18" spans="1:10" ht="15.75" x14ac:dyDescent="0.25">
      <c r="A18" s="34">
        <v>16</v>
      </c>
      <c r="B18" s="36" t="s">
        <v>6</v>
      </c>
      <c r="C18" s="36">
        <v>21</v>
      </c>
      <c r="D18" s="30"/>
      <c r="E18" s="30">
        <v>60.1</v>
      </c>
      <c r="F18" s="30"/>
      <c r="G18" s="30"/>
      <c r="H18" s="30"/>
      <c r="I18" s="30">
        <f t="shared" si="0"/>
        <v>12.02</v>
      </c>
      <c r="J18" s="35"/>
    </row>
    <row r="19" spans="1:10" ht="15.75" x14ac:dyDescent="0.25">
      <c r="A19" s="34">
        <v>17</v>
      </c>
      <c r="B19" s="36" t="s">
        <v>6</v>
      </c>
      <c r="C19" s="36" t="s">
        <v>70</v>
      </c>
      <c r="D19" s="30"/>
      <c r="E19" s="30">
        <v>57.5</v>
      </c>
      <c r="F19" s="30"/>
      <c r="G19" s="30"/>
      <c r="H19" s="30"/>
      <c r="I19" s="30">
        <f t="shared" si="0"/>
        <v>11.5</v>
      </c>
      <c r="J19" s="35"/>
    </row>
    <row r="20" spans="1:10" x14ac:dyDescent="0.2">
      <c r="A20" s="34">
        <v>18</v>
      </c>
      <c r="B20" s="31" t="s">
        <v>26</v>
      </c>
      <c r="C20" s="30" t="s">
        <v>111</v>
      </c>
      <c r="D20" s="31"/>
      <c r="E20" s="31"/>
      <c r="F20" s="31">
        <v>38.700000000000003</v>
      </c>
      <c r="G20" s="31"/>
      <c r="H20" s="31"/>
      <c r="I20" s="30">
        <f t="shared" si="0"/>
        <v>7.74</v>
      </c>
      <c r="J20" s="33"/>
    </row>
    <row r="21" spans="1:10" ht="15.75" x14ac:dyDescent="0.25">
      <c r="A21" s="34">
        <v>19</v>
      </c>
      <c r="B21" s="36" t="s">
        <v>6</v>
      </c>
      <c r="C21" s="36">
        <v>28</v>
      </c>
      <c r="D21" s="30"/>
      <c r="E21" s="30">
        <v>0</v>
      </c>
      <c r="F21" s="30"/>
      <c r="G21" s="30"/>
      <c r="H21" s="30"/>
      <c r="I21" s="30">
        <f t="shared" si="0"/>
        <v>0</v>
      </c>
      <c r="J21" s="35"/>
    </row>
  </sheetData>
  <sortState xmlns:xlrd2="http://schemas.microsoft.com/office/spreadsheetml/2017/richdata2" ref="A3:J21">
    <sortCondition descending="1" ref="I3:I21"/>
  </sortState>
  <pageMargins left="0.7" right="0.7" top="0.75" bottom="0.75" header="0.3" footer="0.3"/>
  <pageSetup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41CD5-4446-4821-AC5F-E6A1D5E6CCB0}">
  <sheetPr>
    <pageSetUpPr fitToPage="1"/>
  </sheetPr>
  <dimension ref="A1:L27"/>
  <sheetViews>
    <sheetView workbookViewId="0">
      <selection activeCell="B29" sqref="B29"/>
    </sheetView>
  </sheetViews>
  <sheetFormatPr defaultRowHeight="14.25" x14ac:dyDescent="0.2"/>
  <cols>
    <col min="1" max="1" width="4.5546875" bestFit="1" customWidth="1"/>
    <col min="2" max="2" width="40.44140625" bestFit="1" customWidth="1"/>
    <col min="3" max="3" width="18.33203125" style="14" bestFit="1" customWidth="1"/>
    <col min="4" max="4" width="8.44140625" bestFit="1" customWidth="1"/>
    <col min="5" max="5" width="7.21875" bestFit="1" customWidth="1"/>
    <col min="6" max="6" width="6.77734375" bestFit="1" customWidth="1"/>
    <col min="7" max="7" width="6.88671875" customWidth="1"/>
    <col min="8" max="8" width="8.109375" bestFit="1" customWidth="1"/>
    <col min="9" max="9" width="6.88671875" customWidth="1"/>
    <col min="10" max="11" width="8.21875" customWidth="1"/>
    <col min="12" max="12" width="10.21875" style="9" bestFit="1" customWidth="1"/>
  </cols>
  <sheetData>
    <row r="1" spans="1:12" x14ac:dyDescent="0.2">
      <c r="A1" s="28"/>
      <c r="B1" s="31" t="s">
        <v>50</v>
      </c>
      <c r="C1" s="30"/>
      <c r="D1" s="31"/>
      <c r="E1" s="31"/>
      <c r="F1" s="31"/>
      <c r="G1" s="31"/>
      <c r="H1" s="31"/>
      <c r="I1" s="31"/>
      <c r="J1" s="31"/>
      <c r="K1" s="31"/>
      <c r="L1" s="38"/>
    </row>
    <row r="2" spans="1:12" x14ac:dyDescent="0.2">
      <c r="A2" s="31" t="s">
        <v>3</v>
      </c>
      <c r="B2" s="31" t="s">
        <v>1</v>
      </c>
      <c r="C2" s="30" t="s">
        <v>0</v>
      </c>
      <c r="D2" s="31" t="s">
        <v>73</v>
      </c>
      <c r="E2" s="31" t="s">
        <v>74</v>
      </c>
      <c r="F2" s="31" t="s">
        <v>75</v>
      </c>
      <c r="G2" s="31" t="s">
        <v>117</v>
      </c>
      <c r="H2" s="31" t="s">
        <v>73</v>
      </c>
      <c r="I2" s="31" t="s">
        <v>133</v>
      </c>
      <c r="J2" s="31" t="s">
        <v>2</v>
      </c>
      <c r="K2" s="31" t="s">
        <v>135</v>
      </c>
      <c r="L2" s="38" t="s">
        <v>72</v>
      </c>
    </row>
    <row r="3" spans="1:12" x14ac:dyDescent="0.2">
      <c r="A3" s="31">
        <v>1</v>
      </c>
      <c r="B3" s="31" t="s">
        <v>35</v>
      </c>
      <c r="C3" s="30" t="s">
        <v>93</v>
      </c>
      <c r="D3" s="31">
        <v>84</v>
      </c>
      <c r="E3" s="31">
        <v>84.699999999999989</v>
      </c>
      <c r="F3" s="31">
        <v>82.9</v>
      </c>
      <c r="G3" s="31">
        <v>88.2</v>
      </c>
      <c r="H3" s="31">
        <v>0</v>
      </c>
      <c r="I3" s="31">
        <v>87.6</v>
      </c>
      <c r="J3" s="31">
        <f t="shared" ref="J3:J26" si="0">SUM(D3:I3)</f>
        <v>427.4</v>
      </c>
      <c r="K3" s="31">
        <f t="shared" ref="K3:K26" si="1">SUM(J3/6)</f>
        <v>71.233333333333334</v>
      </c>
      <c r="L3" s="38">
        <v>2460</v>
      </c>
    </row>
    <row r="4" spans="1:12" x14ac:dyDescent="0.2">
      <c r="A4" s="31">
        <v>2</v>
      </c>
      <c r="B4" s="31" t="s">
        <v>53</v>
      </c>
      <c r="C4" s="30" t="s">
        <v>55</v>
      </c>
      <c r="D4" s="31">
        <v>83.4</v>
      </c>
      <c r="E4" s="31"/>
      <c r="F4" s="31"/>
      <c r="G4" s="31">
        <v>85.5</v>
      </c>
      <c r="H4" s="31">
        <v>83.86</v>
      </c>
      <c r="I4" s="31">
        <v>84</v>
      </c>
      <c r="J4" s="31">
        <f t="shared" si="0"/>
        <v>336.76</v>
      </c>
      <c r="K4" s="31">
        <f t="shared" si="1"/>
        <v>56.126666666666665</v>
      </c>
      <c r="L4" s="39">
        <v>1440</v>
      </c>
    </row>
    <row r="5" spans="1:12" x14ac:dyDescent="0.2">
      <c r="A5" s="31">
        <v>3</v>
      </c>
      <c r="B5" s="31" t="s">
        <v>40</v>
      </c>
      <c r="C5" s="30" t="s">
        <v>59</v>
      </c>
      <c r="D5" s="31">
        <v>80.400000000000006</v>
      </c>
      <c r="E5" s="31"/>
      <c r="F5" s="31">
        <v>88.7</v>
      </c>
      <c r="G5" s="31">
        <v>84</v>
      </c>
      <c r="H5" s="31"/>
      <c r="I5" s="31">
        <v>78.3</v>
      </c>
      <c r="J5" s="31">
        <f t="shared" si="0"/>
        <v>331.40000000000003</v>
      </c>
      <c r="K5" s="31">
        <f t="shared" si="1"/>
        <v>55.233333333333341</v>
      </c>
      <c r="L5" s="38">
        <v>1500</v>
      </c>
    </row>
    <row r="6" spans="1:12" x14ac:dyDescent="0.2">
      <c r="A6" s="31">
        <v>4</v>
      </c>
      <c r="B6" s="23" t="s">
        <v>132</v>
      </c>
      <c r="C6" s="24" t="s">
        <v>112</v>
      </c>
      <c r="D6" s="23">
        <v>70.7</v>
      </c>
      <c r="E6" s="23">
        <v>86.1</v>
      </c>
      <c r="F6" s="23">
        <v>84.9</v>
      </c>
      <c r="G6" s="23"/>
      <c r="H6" s="23"/>
      <c r="I6" s="23"/>
      <c r="J6" s="31">
        <f t="shared" si="0"/>
        <v>241.70000000000002</v>
      </c>
      <c r="K6" s="31">
        <f t="shared" si="1"/>
        <v>40.283333333333339</v>
      </c>
      <c r="L6" s="38">
        <v>2250</v>
      </c>
    </row>
    <row r="7" spans="1:12" x14ac:dyDescent="0.2">
      <c r="A7" s="31">
        <v>5</v>
      </c>
      <c r="B7" s="31" t="s">
        <v>21</v>
      </c>
      <c r="C7" s="30" t="s">
        <v>125</v>
      </c>
      <c r="D7" s="31"/>
      <c r="E7" s="31"/>
      <c r="F7" s="31"/>
      <c r="G7" s="31"/>
      <c r="H7" s="31">
        <v>87.7</v>
      </c>
      <c r="I7" s="31">
        <v>87.6</v>
      </c>
      <c r="J7" s="31">
        <f t="shared" si="0"/>
        <v>175.3</v>
      </c>
      <c r="K7" s="31">
        <f t="shared" si="1"/>
        <v>29.216666666666669</v>
      </c>
      <c r="L7" s="38">
        <v>3240</v>
      </c>
    </row>
    <row r="8" spans="1:12" x14ac:dyDescent="0.2">
      <c r="A8" s="31">
        <v>6</v>
      </c>
      <c r="B8" s="31" t="s">
        <v>21</v>
      </c>
      <c r="C8" s="30" t="s">
        <v>126</v>
      </c>
      <c r="D8" s="31"/>
      <c r="E8" s="31"/>
      <c r="F8" s="31"/>
      <c r="G8" s="31"/>
      <c r="H8" s="31">
        <v>86.9</v>
      </c>
      <c r="I8" s="31">
        <v>86.8</v>
      </c>
      <c r="J8" s="31">
        <f t="shared" si="0"/>
        <v>173.7</v>
      </c>
      <c r="K8" s="31">
        <f t="shared" si="1"/>
        <v>28.95</v>
      </c>
      <c r="L8" s="38"/>
    </row>
    <row r="9" spans="1:12" x14ac:dyDescent="0.2">
      <c r="A9" s="31">
        <v>7</v>
      </c>
      <c r="B9" s="31" t="s">
        <v>51</v>
      </c>
      <c r="C9" s="30">
        <v>203</v>
      </c>
      <c r="D9" s="31">
        <v>87.3</v>
      </c>
      <c r="E9" s="31"/>
      <c r="F9" s="31">
        <v>85.6</v>
      </c>
      <c r="G9" s="31"/>
      <c r="H9" s="31"/>
      <c r="I9" s="31"/>
      <c r="J9" s="31">
        <f t="shared" si="0"/>
        <v>172.89999999999998</v>
      </c>
      <c r="K9" s="31">
        <f t="shared" si="1"/>
        <v>28.816666666666663</v>
      </c>
      <c r="L9" s="38">
        <v>900</v>
      </c>
    </row>
    <row r="10" spans="1:12" s="8" customFormat="1" x14ac:dyDescent="0.2">
      <c r="A10" s="31">
        <v>8</v>
      </c>
      <c r="B10" s="31" t="s">
        <v>26</v>
      </c>
      <c r="C10" s="30" t="s">
        <v>52</v>
      </c>
      <c r="D10" s="31">
        <v>85.1</v>
      </c>
      <c r="E10" s="31"/>
      <c r="F10" s="31">
        <v>83.9</v>
      </c>
      <c r="G10" s="31"/>
      <c r="H10" s="31"/>
      <c r="I10" s="31"/>
      <c r="J10" s="31">
        <f t="shared" si="0"/>
        <v>169</v>
      </c>
      <c r="K10" s="31">
        <f t="shared" si="1"/>
        <v>28.166666666666668</v>
      </c>
      <c r="L10" s="38">
        <v>0</v>
      </c>
    </row>
    <row r="11" spans="1:12" x14ac:dyDescent="0.2">
      <c r="A11" s="31">
        <v>9</v>
      </c>
      <c r="B11" s="31" t="s">
        <v>53</v>
      </c>
      <c r="C11" s="30" t="s">
        <v>54</v>
      </c>
      <c r="D11" s="31">
        <v>84.4</v>
      </c>
      <c r="E11" s="31"/>
      <c r="F11" s="31"/>
      <c r="G11" s="31">
        <v>76.400000000000006</v>
      </c>
      <c r="H11" s="31"/>
      <c r="I11" s="31"/>
      <c r="J11" s="31">
        <f t="shared" si="0"/>
        <v>160.80000000000001</v>
      </c>
      <c r="K11" s="31">
        <f t="shared" si="1"/>
        <v>26.8</v>
      </c>
      <c r="L11" s="38"/>
    </row>
    <row r="12" spans="1:12" x14ac:dyDescent="0.2">
      <c r="A12" s="31">
        <v>10</v>
      </c>
      <c r="B12" s="31" t="s">
        <v>26</v>
      </c>
      <c r="C12" s="30" t="s">
        <v>94</v>
      </c>
      <c r="D12" s="31">
        <v>67.5</v>
      </c>
      <c r="E12" s="31">
        <v>83.3</v>
      </c>
      <c r="F12" s="31"/>
      <c r="G12" s="31"/>
      <c r="H12" s="31"/>
      <c r="I12" s="31"/>
      <c r="J12" s="31">
        <f t="shared" si="0"/>
        <v>150.80000000000001</v>
      </c>
      <c r="K12" s="31">
        <f t="shared" si="1"/>
        <v>25.133333333333336</v>
      </c>
      <c r="L12" s="38"/>
    </row>
    <row r="13" spans="1:12" x14ac:dyDescent="0.2">
      <c r="A13" s="31">
        <v>11</v>
      </c>
      <c r="B13" s="31" t="s">
        <v>21</v>
      </c>
      <c r="C13" s="30" t="s">
        <v>60</v>
      </c>
      <c r="D13" s="31">
        <v>72.099999999999994</v>
      </c>
      <c r="E13" s="31">
        <v>73.8</v>
      </c>
      <c r="F13" s="31"/>
      <c r="G13" s="31"/>
      <c r="H13" s="31"/>
      <c r="I13" s="31"/>
      <c r="J13" s="31">
        <f t="shared" si="0"/>
        <v>145.89999999999998</v>
      </c>
      <c r="K13" s="31">
        <f t="shared" si="1"/>
        <v>24.316666666666663</v>
      </c>
      <c r="L13" s="38"/>
    </row>
    <row r="14" spans="1:12" x14ac:dyDescent="0.2">
      <c r="A14" s="31">
        <v>12</v>
      </c>
      <c r="B14" s="31" t="s">
        <v>51</v>
      </c>
      <c r="C14" s="30">
        <v>218</v>
      </c>
      <c r="D14" s="31">
        <v>87.1</v>
      </c>
      <c r="E14" s="31"/>
      <c r="F14" s="31"/>
      <c r="G14" s="31"/>
      <c r="H14" s="31"/>
      <c r="I14" s="31"/>
      <c r="J14" s="31">
        <f t="shared" si="0"/>
        <v>87.1</v>
      </c>
      <c r="K14" s="31">
        <f t="shared" si="1"/>
        <v>14.516666666666666</v>
      </c>
      <c r="L14" s="38">
        <v>1350</v>
      </c>
    </row>
    <row r="15" spans="1:12" x14ac:dyDescent="0.2">
      <c r="A15" s="31">
        <v>13</v>
      </c>
      <c r="B15" s="31" t="s">
        <v>34</v>
      </c>
      <c r="C15" s="30" t="s">
        <v>118</v>
      </c>
      <c r="D15" s="31"/>
      <c r="E15" s="31"/>
      <c r="F15" s="31"/>
      <c r="G15" s="31">
        <v>83.46</v>
      </c>
      <c r="H15" s="31"/>
      <c r="I15" s="31"/>
      <c r="J15" s="31">
        <f t="shared" si="0"/>
        <v>83.46</v>
      </c>
      <c r="K15" s="31">
        <f t="shared" si="1"/>
        <v>13.909999999999998</v>
      </c>
      <c r="L15" s="38"/>
    </row>
    <row r="16" spans="1:12" x14ac:dyDescent="0.2">
      <c r="A16" s="31">
        <v>14</v>
      </c>
      <c r="B16" s="31" t="s">
        <v>53</v>
      </c>
      <c r="C16" s="30" t="s">
        <v>56</v>
      </c>
      <c r="D16" s="31">
        <v>83.2</v>
      </c>
      <c r="E16" s="31"/>
      <c r="F16" s="31"/>
      <c r="G16" s="31"/>
      <c r="H16" s="31"/>
      <c r="I16" s="31"/>
      <c r="J16" s="31">
        <f t="shared" si="0"/>
        <v>83.2</v>
      </c>
      <c r="K16" s="31">
        <f t="shared" si="1"/>
        <v>13.866666666666667</v>
      </c>
      <c r="L16" s="38"/>
    </row>
    <row r="17" spans="1:12" x14ac:dyDescent="0.2">
      <c r="A17" s="31">
        <v>15</v>
      </c>
      <c r="B17" s="31" t="s">
        <v>34</v>
      </c>
      <c r="C17" s="30">
        <v>2214</v>
      </c>
      <c r="D17" s="31">
        <v>82.9</v>
      </c>
      <c r="E17" s="31"/>
      <c r="F17" s="31"/>
      <c r="G17" s="31"/>
      <c r="H17" s="31"/>
      <c r="I17" s="31"/>
      <c r="J17" s="31">
        <f t="shared" si="0"/>
        <v>82.9</v>
      </c>
      <c r="K17" s="31">
        <f t="shared" si="1"/>
        <v>13.816666666666668</v>
      </c>
      <c r="L17" s="38"/>
    </row>
    <row r="18" spans="1:12" x14ac:dyDescent="0.2">
      <c r="A18" s="31">
        <v>16</v>
      </c>
      <c r="B18" s="31" t="s">
        <v>57</v>
      </c>
      <c r="C18" s="30" t="s">
        <v>58</v>
      </c>
      <c r="D18" s="31">
        <v>82</v>
      </c>
      <c r="E18" s="31"/>
      <c r="F18" s="31"/>
      <c r="G18" s="31"/>
      <c r="H18" s="31"/>
      <c r="I18" s="31"/>
      <c r="J18" s="31">
        <f t="shared" si="0"/>
        <v>82</v>
      </c>
      <c r="K18" s="31">
        <f t="shared" si="1"/>
        <v>13.666666666666666</v>
      </c>
      <c r="L18" s="38"/>
    </row>
    <row r="19" spans="1:12" x14ac:dyDescent="0.2">
      <c r="A19" s="31">
        <v>17</v>
      </c>
      <c r="B19" s="31" t="s">
        <v>95</v>
      </c>
      <c r="C19" s="30" t="s">
        <v>95</v>
      </c>
      <c r="D19" s="31"/>
      <c r="E19" s="31">
        <v>80.800000000000011</v>
      </c>
      <c r="F19" s="31"/>
      <c r="G19" s="31"/>
      <c r="H19" s="31"/>
      <c r="I19" s="31"/>
      <c r="J19" s="31">
        <f t="shared" si="0"/>
        <v>80.800000000000011</v>
      </c>
      <c r="K19" s="31">
        <f t="shared" si="1"/>
        <v>13.466666666666669</v>
      </c>
      <c r="L19" s="38"/>
    </row>
    <row r="20" spans="1:12" x14ac:dyDescent="0.2">
      <c r="A20" s="31">
        <v>18</v>
      </c>
      <c r="B20" s="31" t="s">
        <v>96</v>
      </c>
      <c r="C20" s="30" t="s">
        <v>96</v>
      </c>
      <c r="D20" s="31"/>
      <c r="E20" s="31">
        <v>76.400000000000006</v>
      </c>
      <c r="F20" s="31"/>
      <c r="G20" s="31"/>
      <c r="H20" s="31"/>
      <c r="I20" s="31"/>
      <c r="J20" s="31">
        <f t="shared" si="0"/>
        <v>76.400000000000006</v>
      </c>
      <c r="K20" s="31">
        <f t="shared" si="1"/>
        <v>12.733333333333334</v>
      </c>
      <c r="L20" s="38"/>
    </row>
    <row r="21" spans="1:12" x14ac:dyDescent="0.2">
      <c r="A21" s="31">
        <v>19</v>
      </c>
      <c r="B21" s="31" t="s">
        <v>97</v>
      </c>
      <c r="C21" s="30" t="s">
        <v>97</v>
      </c>
      <c r="D21" s="31"/>
      <c r="E21" s="31">
        <v>73.8</v>
      </c>
      <c r="F21" s="31"/>
      <c r="G21" s="31"/>
      <c r="H21" s="31"/>
      <c r="I21" s="31"/>
      <c r="J21" s="31">
        <f t="shared" si="0"/>
        <v>73.8</v>
      </c>
      <c r="K21" s="31">
        <f t="shared" si="1"/>
        <v>12.299999999999999</v>
      </c>
      <c r="L21" s="38"/>
    </row>
    <row r="22" spans="1:12" x14ac:dyDescent="0.2">
      <c r="A22" s="31">
        <v>20</v>
      </c>
      <c r="B22" s="31" t="s">
        <v>53</v>
      </c>
      <c r="C22" s="30" t="s">
        <v>61</v>
      </c>
      <c r="D22" s="31">
        <v>71.099999999999994</v>
      </c>
      <c r="E22" s="31"/>
      <c r="F22" s="31"/>
      <c r="G22" s="31"/>
      <c r="H22" s="31"/>
      <c r="I22" s="31"/>
      <c r="J22" s="31">
        <f t="shared" si="0"/>
        <v>71.099999999999994</v>
      </c>
      <c r="K22" s="31">
        <f t="shared" si="1"/>
        <v>11.85</v>
      </c>
      <c r="L22" s="38"/>
    </row>
    <row r="23" spans="1:12" x14ac:dyDescent="0.2">
      <c r="A23" s="31">
        <v>21</v>
      </c>
      <c r="B23" s="31" t="s">
        <v>120</v>
      </c>
      <c r="C23" s="30" t="s">
        <v>128</v>
      </c>
      <c r="D23" s="31"/>
      <c r="E23" s="31"/>
      <c r="F23" s="31"/>
      <c r="G23" s="31"/>
      <c r="H23" s="31">
        <v>70.8</v>
      </c>
      <c r="I23" s="31"/>
      <c r="J23" s="31">
        <f t="shared" si="0"/>
        <v>70.8</v>
      </c>
      <c r="K23" s="31">
        <f t="shared" si="1"/>
        <v>11.799999999999999</v>
      </c>
      <c r="L23" s="38"/>
    </row>
    <row r="24" spans="1:12" x14ac:dyDescent="0.2">
      <c r="A24" s="31">
        <v>22</v>
      </c>
      <c r="B24" s="31" t="s">
        <v>51</v>
      </c>
      <c r="C24" s="30">
        <v>210</v>
      </c>
      <c r="D24" s="31">
        <v>69.2</v>
      </c>
      <c r="E24" s="31"/>
      <c r="F24" s="31"/>
      <c r="G24" s="31"/>
      <c r="H24" s="31"/>
      <c r="I24" s="31"/>
      <c r="J24" s="31">
        <f t="shared" si="0"/>
        <v>69.2</v>
      </c>
      <c r="K24" s="31">
        <f t="shared" si="1"/>
        <v>11.533333333333333</v>
      </c>
      <c r="L24" s="38"/>
    </row>
    <row r="25" spans="1:12" x14ac:dyDescent="0.2">
      <c r="A25" s="31">
        <v>23</v>
      </c>
      <c r="B25" s="31" t="s">
        <v>120</v>
      </c>
      <c r="C25" s="30" t="s">
        <v>127</v>
      </c>
      <c r="D25" s="31"/>
      <c r="E25" s="31"/>
      <c r="F25" s="31"/>
      <c r="G25" s="31"/>
      <c r="H25" s="31"/>
      <c r="I25" s="31"/>
      <c r="J25" s="31">
        <f t="shared" si="0"/>
        <v>0</v>
      </c>
      <c r="K25" s="31">
        <f t="shared" si="1"/>
        <v>0</v>
      </c>
      <c r="L25" s="38"/>
    </row>
    <row r="26" spans="1:12" x14ac:dyDescent="0.2">
      <c r="A26" s="31">
        <v>24</v>
      </c>
      <c r="B26" s="31" t="s">
        <v>98</v>
      </c>
      <c r="C26" s="30" t="s">
        <v>98</v>
      </c>
      <c r="D26" s="31"/>
      <c r="E26" s="31">
        <v>0</v>
      </c>
      <c r="F26" s="31"/>
      <c r="G26" s="31"/>
      <c r="H26" s="31"/>
      <c r="I26" s="31"/>
      <c r="J26" s="31">
        <f t="shared" si="0"/>
        <v>0</v>
      </c>
      <c r="K26" s="31">
        <f t="shared" si="1"/>
        <v>0</v>
      </c>
      <c r="L26" s="38"/>
    </row>
    <row r="27" spans="1:12" x14ac:dyDescent="0.2">
      <c r="A27" s="28"/>
      <c r="B27" s="28"/>
      <c r="C27" s="34"/>
      <c r="D27" s="28"/>
      <c r="E27" s="28"/>
      <c r="F27" s="28"/>
      <c r="G27" s="28"/>
      <c r="H27" s="28"/>
      <c r="I27" s="28"/>
      <c r="J27" s="28"/>
      <c r="K27" s="28"/>
      <c r="L27" s="40"/>
    </row>
  </sheetData>
  <sortState xmlns:xlrd2="http://schemas.microsoft.com/office/spreadsheetml/2017/richdata2" ref="A3:L26">
    <sortCondition descending="1" ref="J3:J26"/>
  </sortState>
  <pageMargins left="0.7" right="0.7" top="0.75" bottom="0.75" header="0.3" footer="0.3"/>
  <pageSetup scale="7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25D21-AF40-4B4F-9087-ECD621E3A859}">
  <dimension ref="A1:G6"/>
  <sheetViews>
    <sheetView workbookViewId="0">
      <selection activeCell="F3" sqref="F3"/>
    </sheetView>
  </sheetViews>
  <sheetFormatPr defaultRowHeight="14.25" x14ac:dyDescent="0.2"/>
  <cols>
    <col min="1" max="1" width="4.77734375" bestFit="1" customWidth="1"/>
    <col min="2" max="2" width="15.33203125" bestFit="1" customWidth="1"/>
    <col min="3" max="3" width="17" bestFit="1" customWidth="1"/>
    <col min="4" max="4" width="8.44140625" bestFit="1" customWidth="1"/>
    <col min="5" max="5" width="7.21875" bestFit="1" customWidth="1"/>
    <col min="6" max="6" width="7.21875" customWidth="1"/>
    <col min="7" max="7" width="10.21875" style="5" bestFit="1" customWidth="1"/>
  </cols>
  <sheetData>
    <row r="1" spans="1:7" x14ac:dyDescent="0.2">
      <c r="B1" t="s">
        <v>62</v>
      </c>
    </row>
    <row r="2" spans="1:7" x14ac:dyDescent="0.2">
      <c r="A2" s="1" t="s">
        <v>3</v>
      </c>
      <c r="B2" s="1" t="s">
        <v>1</v>
      </c>
      <c r="C2" s="1" t="s">
        <v>0</v>
      </c>
      <c r="D2" s="1" t="s">
        <v>73</v>
      </c>
      <c r="E2" s="1" t="s">
        <v>74</v>
      </c>
      <c r="F2" s="1" t="s">
        <v>99</v>
      </c>
      <c r="G2" s="4" t="s">
        <v>72</v>
      </c>
    </row>
    <row r="3" spans="1:7" x14ac:dyDescent="0.2">
      <c r="A3" s="1">
        <v>1</v>
      </c>
      <c r="B3" s="1" t="s">
        <v>37</v>
      </c>
      <c r="C3" s="1" t="s">
        <v>63</v>
      </c>
      <c r="D3" s="1">
        <v>88.2</v>
      </c>
      <c r="E3" s="1">
        <v>87.4</v>
      </c>
      <c r="F3" s="1">
        <f>SUM(D3:E3)</f>
        <v>175.60000000000002</v>
      </c>
      <c r="G3" s="4">
        <v>2250</v>
      </c>
    </row>
    <row r="4" spans="1:7" x14ac:dyDescent="0.2">
      <c r="A4" s="1">
        <v>2</v>
      </c>
      <c r="B4" s="1" t="s">
        <v>21</v>
      </c>
      <c r="C4" s="1" t="s">
        <v>64</v>
      </c>
      <c r="D4" s="1">
        <v>86.8</v>
      </c>
      <c r="E4" s="1">
        <v>86.4</v>
      </c>
      <c r="F4" s="1">
        <f>SUM(D4:E4)</f>
        <v>173.2</v>
      </c>
      <c r="G4" s="4"/>
    </row>
    <row r="5" spans="1:7" x14ac:dyDescent="0.2">
      <c r="A5" s="1">
        <v>3</v>
      </c>
      <c r="B5" s="1" t="s">
        <v>80</v>
      </c>
      <c r="C5" s="1">
        <v>132</v>
      </c>
      <c r="D5" s="1">
        <v>86.399999999999991</v>
      </c>
      <c r="E5" s="1"/>
      <c r="F5" s="1">
        <f>SUM(D5:E5)</f>
        <v>86.399999999999991</v>
      </c>
      <c r="G5" s="4"/>
    </row>
    <row r="6" spans="1:7" x14ac:dyDescent="0.2">
      <c r="A6" s="1"/>
      <c r="B6" s="1"/>
      <c r="C6" s="1"/>
      <c r="D6" s="1"/>
      <c r="E6" s="1"/>
      <c r="F6" s="1"/>
      <c r="G6" s="4"/>
    </row>
  </sheetData>
  <sortState xmlns:xlrd2="http://schemas.microsoft.com/office/spreadsheetml/2017/richdata2" ref="B3:N6">
    <sortCondition descending="1" ref="F3:F6"/>
  </sortState>
  <pageMargins left="0.7" right="0.7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33CE4F-D0C9-4249-9B82-2AA970E17006}">
  <sheetPr>
    <pageSetUpPr fitToPage="1"/>
  </sheetPr>
  <dimension ref="A1:J8"/>
  <sheetViews>
    <sheetView workbookViewId="0">
      <selection activeCell="B22" sqref="B22"/>
    </sheetView>
  </sheetViews>
  <sheetFormatPr defaultRowHeight="14.25" x14ac:dyDescent="0.2"/>
  <cols>
    <col min="1" max="1" width="4.5546875" bestFit="1" customWidth="1"/>
    <col min="2" max="2" width="28.88671875" bestFit="1" customWidth="1"/>
    <col min="3" max="3" width="20.44140625" customWidth="1"/>
    <col min="4" max="4" width="9" customWidth="1"/>
    <col min="5" max="5" width="8.5546875" customWidth="1"/>
    <col min="6" max="7" width="9.44140625" customWidth="1"/>
    <col min="8" max="9" width="8.88671875" customWidth="1"/>
    <col min="10" max="10" width="11.88671875" style="5" bestFit="1" customWidth="1"/>
  </cols>
  <sheetData>
    <row r="1" spans="1:10" x14ac:dyDescent="0.2">
      <c r="A1" s="1"/>
      <c r="B1" s="1" t="s">
        <v>31</v>
      </c>
    </row>
    <row r="2" spans="1:10" ht="18" x14ac:dyDescent="0.25">
      <c r="A2" s="1" t="s">
        <v>3</v>
      </c>
      <c r="B2" s="2" t="s">
        <v>1</v>
      </c>
      <c r="C2" s="19" t="s">
        <v>0</v>
      </c>
      <c r="D2" s="2" t="s">
        <v>73</v>
      </c>
      <c r="E2" s="2" t="s">
        <v>74</v>
      </c>
      <c r="F2" s="2" t="s">
        <v>75</v>
      </c>
      <c r="G2" s="2" t="s">
        <v>133</v>
      </c>
      <c r="H2" s="2" t="s">
        <v>2</v>
      </c>
      <c r="I2" s="2" t="s">
        <v>135</v>
      </c>
      <c r="J2" s="3" t="s">
        <v>72</v>
      </c>
    </row>
    <row r="3" spans="1:10" s="8" customFormat="1" ht="18" x14ac:dyDescent="0.25">
      <c r="A3" s="6">
        <v>1</v>
      </c>
      <c r="B3" s="10" t="s">
        <v>11</v>
      </c>
      <c r="C3" s="20" t="s">
        <v>19</v>
      </c>
      <c r="D3" s="10">
        <v>88.7</v>
      </c>
      <c r="E3" s="10">
        <v>86.7</v>
      </c>
      <c r="F3" s="10">
        <v>88.7</v>
      </c>
      <c r="G3" s="10">
        <v>91.3</v>
      </c>
      <c r="H3" s="10">
        <f t="shared" ref="H3:H8" si="0">SUM(D3:G3)</f>
        <v>355.40000000000003</v>
      </c>
      <c r="I3" s="10">
        <f t="shared" ref="I3:I8" si="1">SUM(H3/4)</f>
        <v>88.850000000000009</v>
      </c>
      <c r="J3" s="11">
        <v>4950</v>
      </c>
    </row>
    <row r="4" spans="1:10" ht="18" x14ac:dyDescent="0.25">
      <c r="A4" s="6">
        <v>2</v>
      </c>
      <c r="B4" s="2" t="s">
        <v>23</v>
      </c>
      <c r="C4" s="19" t="s">
        <v>119</v>
      </c>
      <c r="D4" s="2">
        <v>84.2</v>
      </c>
      <c r="E4" s="2">
        <v>87.9</v>
      </c>
      <c r="F4" s="2">
        <v>0</v>
      </c>
      <c r="G4" s="2"/>
      <c r="H4" s="10">
        <f t="shared" si="0"/>
        <v>172.10000000000002</v>
      </c>
      <c r="I4" s="10">
        <f t="shared" si="1"/>
        <v>43.025000000000006</v>
      </c>
      <c r="J4" s="3">
        <v>1800</v>
      </c>
    </row>
    <row r="5" spans="1:10" ht="18" x14ac:dyDescent="0.25">
      <c r="A5" s="6">
        <v>3</v>
      </c>
      <c r="B5" s="2" t="s">
        <v>20</v>
      </c>
      <c r="C5" s="19" t="s">
        <v>30</v>
      </c>
      <c r="D5" s="2">
        <v>79.2</v>
      </c>
      <c r="E5" s="2">
        <v>73.5</v>
      </c>
      <c r="F5" s="2"/>
      <c r="G5" s="2"/>
      <c r="H5" s="10">
        <f t="shared" si="0"/>
        <v>152.69999999999999</v>
      </c>
      <c r="I5" s="10">
        <f t="shared" si="1"/>
        <v>38.174999999999997</v>
      </c>
      <c r="J5" s="3"/>
    </row>
    <row r="6" spans="1:10" ht="18" x14ac:dyDescent="0.25">
      <c r="A6" s="6">
        <v>4</v>
      </c>
      <c r="B6" s="12" t="s">
        <v>21</v>
      </c>
      <c r="C6" s="21" t="s">
        <v>65</v>
      </c>
      <c r="D6" s="12"/>
      <c r="E6" s="12">
        <v>0</v>
      </c>
      <c r="F6" s="12"/>
      <c r="G6" s="12">
        <v>88.2</v>
      </c>
      <c r="H6" s="10">
        <f t="shared" si="0"/>
        <v>88.2</v>
      </c>
      <c r="I6" s="10">
        <f t="shared" si="1"/>
        <v>22.05</v>
      </c>
      <c r="J6" s="13"/>
    </row>
    <row r="7" spans="1:10" ht="18" x14ac:dyDescent="0.25">
      <c r="A7" s="6">
        <v>5</v>
      </c>
      <c r="B7" s="12" t="s">
        <v>37</v>
      </c>
      <c r="C7" s="21" t="s">
        <v>63</v>
      </c>
      <c r="D7" s="12"/>
      <c r="E7" s="12"/>
      <c r="F7" s="12">
        <v>86.7</v>
      </c>
      <c r="G7" s="12"/>
      <c r="H7" s="10">
        <f t="shared" si="0"/>
        <v>86.7</v>
      </c>
      <c r="I7" s="10">
        <f t="shared" si="1"/>
        <v>21.675000000000001</v>
      </c>
      <c r="J7" s="3"/>
    </row>
    <row r="8" spans="1:10" ht="18" x14ac:dyDescent="0.25">
      <c r="A8" s="6">
        <v>6</v>
      </c>
      <c r="B8" s="2" t="s">
        <v>21</v>
      </c>
      <c r="C8" s="19" t="s">
        <v>22</v>
      </c>
      <c r="D8" s="2">
        <v>81.599999999999994</v>
      </c>
      <c r="E8" s="2"/>
      <c r="F8" s="2"/>
      <c r="G8" s="2"/>
      <c r="H8" s="10">
        <f t="shared" si="0"/>
        <v>81.599999999999994</v>
      </c>
      <c r="I8" s="10">
        <f t="shared" si="1"/>
        <v>20.399999999999999</v>
      </c>
      <c r="J8" s="13"/>
    </row>
  </sheetData>
  <sortState xmlns:xlrd2="http://schemas.microsoft.com/office/spreadsheetml/2017/richdata2" ref="A3:J8">
    <sortCondition descending="1" ref="H3:H8"/>
  </sortState>
  <pageMargins left="0.7" right="0.7" top="0.75" bottom="0.75" header="0.3" footer="0.3"/>
  <pageSetup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5BC92-5FCC-4A68-97D2-AE6592F1C4C8}">
  <dimension ref="A1:K8"/>
  <sheetViews>
    <sheetView workbookViewId="0">
      <selection activeCell="C20" sqref="C20"/>
    </sheetView>
  </sheetViews>
  <sheetFormatPr defaultRowHeight="14.25" x14ac:dyDescent="0.2"/>
  <cols>
    <col min="1" max="1" width="4.77734375" bestFit="1" customWidth="1"/>
    <col min="2" max="2" width="24.33203125" bestFit="1" customWidth="1"/>
    <col min="3" max="3" width="24.44140625" bestFit="1" customWidth="1"/>
    <col min="4" max="4" width="8.44140625" bestFit="1" customWidth="1"/>
    <col min="5" max="5" width="7.21875" bestFit="1" customWidth="1"/>
    <col min="6" max="6" width="6.77734375" bestFit="1" customWidth="1"/>
    <col min="7" max="8" width="9" customWidth="1"/>
    <col min="9" max="9" width="6" bestFit="1" customWidth="1"/>
    <col min="10" max="10" width="6" customWidth="1"/>
    <col min="11" max="11" width="10.21875" style="5" bestFit="1" customWidth="1"/>
  </cols>
  <sheetData>
    <row r="1" spans="1:11" x14ac:dyDescent="0.2">
      <c r="A1" s="1"/>
      <c r="B1" s="1" t="s">
        <v>32</v>
      </c>
      <c r="C1" s="1"/>
      <c r="D1" s="1"/>
      <c r="E1" s="1"/>
      <c r="F1" s="1"/>
      <c r="G1" s="1"/>
      <c r="H1" s="1"/>
      <c r="I1" s="1"/>
      <c r="J1" s="1"/>
      <c r="K1" s="4"/>
    </row>
    <row r="2" spans="1:11" x14ac:dyDescent="0.2">
      <c r="A2" s="1" t="s">
        <v>3</v>
      </c>
      <c r="B2" s="1" t="s">
        <v>1</v>
      </c>
      <c r="C2" s="1" t="s">
        <v>0</v>
      </c>
      <c r="D2" s="1" t="s">
        <v>73</v>
      </c>
      <c r="E2" s="1" t="s">
        <v>74</v>
      </c>
      <c r="F2" s="1" t="s">
        <v>75</v>
      </c>
      <c r="G2" s="1" t="s">
        <v>73</v>
      </c>
      <c r="H2" s="1" t="s">
        <v>133</v>
      </c>
      <c r="I2" s="1" t="s">
        <v>2</v>
      </c>
      <c r="J2" s="1" t="s">
        <v>135</v>
      </c>
      <c r="K2" s="4" t="s">
        <v>72</v>
      </c>
    </row>
    <row r="3" spans="1:11" x14ac:dyDescent="0.2">
      <c r="A3" s="1">
        <v>1</v>
      </c>
      <c r="B3" s="1" t="s">
        <v>11</v>
      </c>
      <c r="C3" s="1" t="s">
        <v>27</v>
      </c>
      <c r="D3" s="1">
        <v>88.6</v>
      </c>
      <c r="E3" s="1">
        <v>85.5</v>
      </c>
      <c r="F3" s="1">
        <v>85.6</v>
      </c>
      <c r="G3" s="1">
        <v>88.9</v>
      </c>
      <c r="H3" s="1">
        <v>87.5</v>
      </c>
      <c r="I3" s="1">
        <f t="shared" ref="I3:I8" si="0">SUM(D3:H3)</f>
        <v>436.1</v>
      </c>
      <c r="J3" s="1">
        <f t="shared" ref="J3:J8" si="1">SUM(I3/5)</f>
        <v>87.22</v>
      </c>
      <c r="K3" s="4">
        <v>5250</v>
      </c>
    </row>
    <row r="4" spans="1:11" x14ac:dyDescent="0.2">
      <c r="A4" s="1">
        <v>2</v>
      </c>
      <c r="B4" s="1" t="s">
        <v>25</v>
      </c>
      <c r="C4" s="1" t="s">
        <v>28</v>
      </c>
      <c r="D4" s="1">
        <v>86.6</v>
      </c>
      <c r="E4" s="1">
        <v>85.1</v>
      </c>
      <c r="F4" s="1">
        <v>85.4</v>
      </c>
      <c r="G4" s="1">
        <v>87.5</v>
      </c>
      <c r="H4" s="1"/>
      <c r="I4" s="1">
        <f t="shared" si="0"/>
        <v>344.6</v>
      </c>
      <c r="J4" s="1">
        <f t="shared" si="1"/>
        <v>68.92</v>
      </c>
      <c r="K4" s="4"/>
    </row>
    <row r="5" spans="1:11" x14ac:dyDescent="0.2">
      <c r="A5" s="1">
        <v>3</v>
      </c>
      <c r="B5" s="1" t="s">
        <v>26</v>
      </c>
      <c r="C5" s="1" t="s">
        <v>29</v>
      </c>
      <c r="D5" s="1">
        <v>86.000000000000014</v>
      </c>
      <c r="E5" s="1"/>
      <c r="F5" s="1"/>
      <c r="G5" s="1">
        <v>87.2</v>
      </c>
      <c r="H5" s="1">
        <v>88</v>
      </c>
      <c r="I5" s="1">
        <f t="shared" si="0"/>
        <v>261.20000000000005</v>
      </c>
      <c r="J5" s="1">
        <f t="shared" si="1"/>
        <v>52.240000000000009</v>
      </c>
      <c r="K5" s="4"/>
    </row>
    <row r="6" spans="1:11" x14ac:dyDescent="0.2">
      <c r="A6" s="1">
        <v>4</v>
      </c>
      <c r="B6" s="1" t="s">
        <v>129</v>
      </c>
      <c r="C6" s="1" t="s">
        <v>130</v>
      </c>
      <c r="D6" s="1"/>
      <c r="E6" s="1"/>
      <c r="F6" s="1"/>
      <c r="G6" s="1">
        <v>91.2</v>
      </c>
      <c r="H6" s="1"/>
      <c r="I6" s="1">
        <f t="shared" si="0"/>
        <v>91.2</v>
      </c>
      <c r="J6" s="1">
        <f t="shared" si="1"/>
        <v>18.240000000000002</v>
      </c>
      <c r="K6" s="4">
        <v>2100</v>
      </c>
    </row>
    <row r="7" spans="1:11" x14ac:dyDescent="0.2">
      <c r="A7" s="1">
        <v>5</v>
      </c>
      <c r="B7" s="1" t="s">
        <v>13</v>
      </c>
      <c r="C7" s="1">
        <v>101</v>
      </c>
      <c r="D7" s="1"/>
      <c r="E7" s="1">
        <v>87.9</v>
      </c>
      <c r="F7" s="1">
        <v>0</v>
      </c>
      <c r="G7" s="1"/>
      <c r="H7" s="1"/>
      <c r="I7" s="1">
        <f t="shared" si="0"/>
        <v>87.9</v>
      </c>
      <c r="J7" s="1">
        <f t="shared" si="1"/>
        <v>17.580000000000002</v>
      </c>
      <c r="K7" s="4">
        <v>1575</v>
      </c>
    </row>
    <row r="8" spans="1:11" x14ac:dyDescent="0.2">
      <c r="A8" s="1">
        <v>6</v>
      </c>
      <c r="B8" s="1" t="s">
        <v>12</v>
      </c>
      <c r="C8" s="1" t="s">
        <v>24</v>
      </c>
      <c r="D8" s="1">
        <v>87.2</v>
      </c>
      <c r="E8" s="1"/>
      <c r="F8" s="1"/>
      <c r="G8" s="1"/>
      <c r="H8" s="1"/>
      <c r="I8" s="1">
        <f t="shared" si="0"/>
        <v>87.2</v>
      </c>
      <c r="J8" s="1">
        <f t="shared" si="1"/>
        <v>17.440000000000001</v>
      </c>
      <c r="K8" s="4"/>
    </row>
  </sheetData>
  <sortState xmlns:xlrd2="http://schemas.microsoft.com/office/spreadsheetml/2017/richdata2" ref="A3:K8">
    <sortCondition descending="1" ref="I3:I8"/>
  </sortState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3</Pages>
  <Words>0</Words>
  <Characters>0</Characters>
  <Application>Microsoft Excel</Application>
  <DocSecurity>0</DocSecurity>
  <Lines>0</Lines>
  <Paragraphs>0</Paragraphs>
  <MMClips>0</MMClips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Rider standings</vt:lpstr>
      <vt:lpstr>Yearling standings</vt:lpstr>
      <vt:lpstr>82 slide standings</vt:lpstr>
      <vt:lpstr>Futurity Standings</vt:lpstr>
      <vt:lpstr>Derby Dummy standings</vt:lpstr>
      <vt:lpstr>Derby standings</vt:lpstr>
      <vt:lpstr>Classic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goldbuckle09</dc:creator>
  <cp:lastModifiedBy>Tenneile Rice</cp:lastModifiedBy>
  <cp:revision>3</cp:revision>
  <cp:lastPrinted>2024-09-17T22:07:58Z</cp:lastPrinted>
  <dcterms:created xsi:type="dcterms:W3CDTF">2016-02-21T17:05:05Z</dcterms:created>
  <dcterms:modified xsi:type="dcterms:W3CDTF">2024-09-17T22:08:02Z</dcterms:modified>
</cp:coreProperties>
</file>